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codeName="ThisWorkbook" defaultThemeVersion="124226"/>
  <mc:AlternateContent xmlns:mc="http://schemas.openxmlformats.org/markup-compatibility/2006">
    <mc:Choice Requires="x15">
      <x15ac:absPath xmlns:x15ac="http://schemas.microsoft.com/office/spreadsheetml/2010/11/ac" url="M:\Org\STRAFR\SMV\DB PBB\Selbstdeklaration\Modèles 2026\"/>
    </mc:Choice>
  </mc:AlternateContent>
  <xr:revisionPtr revIDLastSave="0" documentId="8_{74B08922-419A-4F57-854D-0F861C4D3505}" xr6:coauthVersionLast="47" xr6:coauthVersionMax="47" xr10:uidLastSave="{00000000-0000-0000-0000-000000000000}"/>
  <bookViews>
    <workbookView xWindow="-110" yWindow="-110" windowWidth="19420" windowHeight="11500" xr2:uid="{00000000-000D-0000-FFFF-FFFF00000000}"/>
  </bookViews>
  <sheets>
    <sheet name="Selbstdeklaration" sheetId="1" r:id="rId1"/>
  </sheets>
  <definedNames>
    <definedName name="AlterBis1">Selbstdeklaration!$G$49</definedName>
    <definedName name="AlterBis10">Selbstdeklaration!$G$328</definedName>
    <definedName name="AlterBis2">Selbstdeklaration!$G$80</definedName>
    <definedName name="AlterBis3">Selbstdeklaration!$G$111</definedName>
    <definedName name="AlterBis4">Selbstdeklaration!$G$142</definedName>
    <definedName name="AlterBis5">Selbstdeklaration!$G$173</definedName>
    <definedName name="AlterBis6">Selbstdeklaration!$G$204</definedName>
    <definedName name="AlterBis7">Selbstdeklaration!$G$235</definedName>
    <definedName name="AlterBis8">Selbstdeklaration!$G$266</definedName>
    <definedName name="AlterBis9">Selbstdeklaration!$G$297</definedName>
    <definedName name="AnzahlAnerkannteWG">Selbstdeklaration!$E$39</definedName>
    <definedName name="AnzahlDisziplinarPlaetzeAusserhalbWohngruppe">Selbstdeklaration!$E$364</definedName>
    <definedName name="AnzahlExterneTimeoutsVorjahr">Selbstdeklaration!$E$389</definedName>
    <definedName name="AnzahlInterneAusbildungsPlaetzeMitInternerBerufsschule">Selbstdeklaration!$E$375</definedName>
    <definedName name="AnzahlInterneTagsstrukturen">Selbstdeklaration!$E$369</definedName>
    <definedName name="AnzahlPlaetze1">Selbstdeklaration!$E$45</definedName>
    <definedName name="AnzahlPlaetze10">Selbstdeklaration!$E$324</definedName>
    <definedName name="AnzahlPlaetze2">Selbstdeklaration!$E$76</definedName>
    <definedName name="AnzahlPlaetze3">Selbstdeklaration!$E$107</definedName>
    <definedName name="AnzahlPlaetze4">Selbstdeklaration!$E$138</definedName>
    <definedName name="AnzahlPlaetze5">Selbstdeklaration!$E$169</definedName>
    <definedName name="AnzahlPlaetze6">Selbstdeklaration!$E$200</definedName>
    <definedName name="AnzahlPlaetze7">Selbstdeklaration!$E$231</definedName>
    <definedName name="AnzahlPlaetze8">Selbstdeklaration!$E$262</definedName>
    <definedName name="AnzahlPlaetze9">Selbstdeklaration!$E$293</definedName>
    <definedName name="AnzahlProgressionsPlaetze">Selbstdeklaration!$E$355</definedName>
    <definedName name="AnzahlTageOffenProJahr1">Selbstdeklaration!$E$58</definedName>
    <definedName name="AnzahlTageOffenProJahr10">Selbstdeklaration!$E$337</definedName>
    <definedName name="AnzahlTageOffenProJahr2">Selbstdeklaration!$E$89</definedName>
    <definedName name="AnzahlTageOffenProJahr3">Selbstdeklaration!$E$120</definedName>
    <definedName name="AnzahlTageOffenProJahr4">Selbstdeklaration!$E$151</definedName>
    <definedName name="AnzahlTageOffenProJahr5">Selbstdeklaration!$E$182</definedName>
    <definedName name="AnzahlTageOffenProJahr6">Selbstdeklaration!$E$213</definedName>
    <definedName name="AnzahlTageOffenProJahr7">Selbstdeklaration!$E$244</definedName>
    <definedName name="AnzahlTageOffenProJahr8">Selbstdeklaration!$E$275</definedName>
    <definedName name="AnzahlTageOffenProJahr9">Selbstdeklaration!$E$306</definedName>
    <definedName name="AnzahlTeilbetreute1">Selbstdeklaration!$E$66</definedName>
    <definedName name="AnzahlTeilbetreute10">Selbstdeklaration!$E$345</definedName>
    <definedName name="AnzahlTeilbetreute2">Selbstdeklaration!$E$97</definedName>
    <definedName name="AnzahlTeilbetreute3">Selbstdeklaration!$E$128</definedName>
    <definedName name="AnzahlTeilbetreute4">Selbstdeklaration!$E$159</definedName>
    <definedName name="AnzahlTeilbetreute5">Selbstdeklaration!$E$190</definedName>
    <definedName name="AnzahlTeilbetreute6">Selbstdeklaration!$E$221</definedName>
    <definedName name="AnzahlTeilbetreute7">Selbstdeklaration!$E$252</definedName>
    <definedName name="AnzahlTeilbetreute8">Selbstdeklaration!$E$283</definedName>
    <definedName name="AnzahlTeilbetreute9">Selbstdeklaration!$E$314</definedName>
    <definedName name="AnzahlVorzeitigeAufenthaltsAbbruecheVorjahr">Selbstdeklaration!$E$387</definedName>
    <definedName name="AnzahlWochenendeGeschlossenImVorjahr1">Selbstdeklaration!$E$64</definedName>
    <definedName name="AnzahlWochenendeGeschlossenImVorjahr10">Selbstdeklaration!$E$343</definedName>
    <definedName name="AnzahlWochenendeGeschlossenImVorjahr2">Selbstdeklaration!$E$95</definedName>
    <definedName name="AnzahlWochenendeGeschlossenImVorjahr3">Selbstdeklaration!$E$126</definedName>
    <definedName name="AnzahlWochenendeGeschlossenImVorjahr4">Selbstdeklaration!$E$157</definedName>
    <definedName name="AnzahlWochenendeGeschlossenImVorjahr5">Selbstdeklaration!$E$188</definedName>
    <definedName name="AnzahlWochenendeGeschlossenImVorjahr6">Selbstdeklaration!$E$219</definedName>
    <definedName name="AnzahlWochenendeGeschlossenImVorjahr7">Selbstdeklaration!$E$250</definedName>
    <definedName name="AnzahlWochenendeGeschlossenImVorjahr8">Selbstdeklaration!$E$281</definedName>
    <definedName name="AnzahlWochenendeGeschlossenImVorjahr9">Selbstdeklaration!$E$312</definedName>
    <definedName name="AufnahmeAlterBis1">Selbstdeklaration!$I$47</definedName>
    <definedName name="AufnahmeAlterBis10">Selbstdeklaration!$I$326</definedName>
    <definedName name="AufnahmeAlterBis2">Selbstdeklaration!$I$78</definedName>
    <definedName name="AufnahmeAlterBis3">Selbstdeklaration!$I$109</definedName>
    <definedName name="AufnahmeAlterBis4">Selbstdeklaration!$I$140</definedName>
    <definedName name="AufnahmeAlterBis5">Selbstdeklaration!$I$171</definedName>
    <definedName name="AufnahmeAlterBis6">Selbstdeklaration!$I$202</definedName>
    <definedName name="AufnahmeAlterBis7">Selbstdeklaration!$I$233</definedName>
    <definedName name="AufnahmeAlterBis8">Selbstdeklaration!$I$264</definedName>
    <definedName name="AufnahmeAlterBis9">Selbstdeklaration!$I$295</definedName>
    <definedName name="AufnahmeAlterVon1">Selbstdeklaration!$G$47</definedName>
    <definedName name="AufnahmeAlterVon10">Selbstdeklaration!$G$326</definedName>
    <definedName name="AufnahmeAlterVon2">Selbstdeklaration!$G$78</definedName>
    <definedName name="AufnahmeAlterVon3">Selbstdeklaration!$G$109</definedName>
    <definedName name="AufnahmeAlterVon4">Selbstdeklaration!$G$140</definedName>
    <definedName name="AufnahmeAlterVon5">Selbstdeklaration!$G$171</definedName>
    <definedName name="AufnahmeAlterVon6">Selbstdeklaration!$G$202</definedName>
    <definedName name="AufnahmeAlterVon7">Selbstdeklaration!$G$233</definedName>
    <definedName name="AufnahmeAlterVon8">Selbstdeklaration!$G$264</definedName>
    <definedName name="AufnahmeAlterVon9">Selbstdeklaration!$G$295</definedName>
    <definedName name="AufnahmeFuerErstmaligeAusbildungMoeglich">Selbstdeklaration!$E$385</definedName>
    <definedName name="AufnahmeUnterSiebenKommtVor">Selbstdeklaration!$E$383</definedName>
    <definedName name="AuslastungVorjahr">Selbstdeklaration!$E$397</definedName>
    <definedName name="BestaetigungBJDatum">Selbstdeklaration!$I$413</definedName>
    <definedName name="BestaetigungBJVon">Selbstdeklaration!$I$415</definedName>
    <definedName name="BestaetigungInstitutionDatum">Selbstdeklaration!$I$401</definedName>
    <definedName name="BestaetigungInstitutionVon">Selbstdeklaration!$I$403</definedName>
    <definedName name="BestaetigungKantonDatum">Selbstdeklaration!$I$407</definedName>
    <definedName name="BestaetigungKantonVon">Selbstdeklaration!$I$409</definedName>
    <definedName name="DirektEintritteMoeglich">Selbstdeklaration!$E$357</definedName>
    <definedName name="DoppelBesetzungSonntag1">Selbstdeklaration!$E$62</definedName>
    <definedName name="DoppelBesetzungSonntag10">Selbstdeklaration!$E$341</definedName>
    <definedName name="DoppelBesetzungSonntag2">Selbstdeklaration!$E$93</definedName>
    <definedName name="DoppelBesetzungSonntag3">Selbstdeklaration!$E$124</definedName>
    <definedName name="DoppelBesetzungSonntag4">Selbstdeklaration!$E$155</definedName>
    <definedName name="DoppelBesetzungSonntag5">Selbstdeklaration!$E$186</definedName>
    <definedName name="DoppelBesetzungSonntag6">Selbstdeklaration!$E$217</definedName>
    <definedName name="DoppelBesetzungSonntag7">Selbstdeklaration!$E$248</definedName>
    <definedName name="DoppelBesetzungSonntag8">Selbstdeklaration!$E$279</definedName>
    <definedName name="DoppelBesetzungSonntag9">Selbstdeklaration!$E$310</definedName>
    <definedName name="DoppelBesetzungWennWichtig1">Selbstdeklaration!$E$60</definedName>
    <definedName name="DoppelBesetzungWennWichtig10">Selbstdeklaration!$E$339</definedName>
    <definedName name="DoppelBesetzungWennWichtig2">Selbstdeklaration!$E$91</definedName>
    <definedName name="DoppelBesetzungWennWichtig3">Selbstdeklaration!$E$122</definedName>
    <definedName name="DoppelBesetzungWennWichtig4">Selbstdeklaration!$E$153</definedName>
    <definedName name="DoppelBesetzungWennWichtig5">Selbstdeklaration!$E$184</definedName>
    <definedName name="DoppelBesetzungWennWichtig6">Selbstdeklaration!$E$215</definedName>
    <definedName name="DoppelBesetzungWennWichtig7">Selbstdeklaration!$E$246</definedName>
    <definedName name="DoppelBesetzungWennWichtig8">Selbstdeklaration!$E$277</definedName>
    <definedName name="DoppelBesetzungWennWichtig9">Selbstdeklaration!$E$308</definedName>
    <definedName name="EmailLeitung">Selbstdeklaration!$E$28</definedName>
    <definedName name="EmailTrager">Selbstdeklaration!$E$37</definedName>
    <definedName name="EmailTragerschaft">Selbstdeklaration!$E$37</definedName>
    <definedName name="Gruppe1">Selbstdeklaration!$G$43</definedName>
    <definedName name="Gruppe10">Selbstdeklaration!$G$322</definedName>
    <definedName name="Gruppe2">Selbstdeklaration!$G$74</definedName>
    <definedName name="Gruppe3">Selbstdeklaration!$G$105</definedName>
    <definedName name="Gruppe4">Selbstdeklaration!$G$136</definedName>
    <definedName name="Gruppe5">Selbstdeklaration!$G$167</definedName>
    <definedName name="Gruppe6">Selbstdeklaration!$G$198</definedName>
    <definedName name="Gruppe7">Selbstdeklaration!$G$229</definedName>
    <definedName name="Gruppe8">Selbstdeklaration!$G$260</definedName>
    <definedName name="Gruppe9">Selbstdeklaration!$G$291</definedName>
    <definedName name="GruppenGeschlecht1">Selbstdeklaration!$E$51</definedName>
    <definedName name="GruppenGeschlecht10">Selbstdeklaration!$E$330</definedName>
    <definedName name="GruppenGeschlecht2">Selbstdeklaration!$E$82</definedName>
    <definedName name="GruppenGeschlecht3">Selbstdeklaration!$E$113</definedName>
    <definedName name="GruppenGeschlecht4">Selbstdeklaration!$E$144</definedName>
    <definedName name="GruppenGeschlecht5">Selbstdeklaration!$E$175</definedName>
    <definedName name="GruppenGeschlecht6">Selbstdeklaration!$E$206</definedName>
    <definedName name="GruppenGeschlecht7">Selbstdeklaration!$E$237</definedName>
    <definedName name="GruppenGeschlecht8">Selbstdeklaration!$E$268</definedName>
    <definedName name="GruppenGeschlecht9">Selbstdeklaration!$E$299</definedName>
    <definedName name="GruppenTyp1">Selbstdeklaration!$E$54</definedName>
    <definedName name="GruppenTyp10">Selbstdeklaration!$E$333</definedName>
    <definedName name="GruppenTyp2">Selbstdeklaration!$E$85</definedName>
    <definedName name="GruppenTyp3">Selbstdeklaration!$E$116</definedName>
    <definedName name="GruppenTyp4">Selbstdeklaration!$E$147</definedName>
    <definedName name="GruppenTyp5">Selbstdeklaration!$E$178</definedName>
    <definedName name="GruppenTyp6">Selbstdeklaration!$E$209</definedName>
    <definedName name="GruppenTyp7">Selbstdeklaration!$E$240</definedName>
    <definedName name="GruppenTyp8">Selbstdeklaration!$E$271</definedName>
    <definedName name="GruppenTyp9">Selbstdeklaration!$E$302</definedName>
    <definedName name="InterneAusbildungsPlaetzeInklBerufsschuleStellenProzent">Selbstdeklaration!$E$377</definedName>
    <definedName name="InterneTagsstrukturenStellenProzent">Selbstdeklaration!$E$371</definedName>
    <definedName name="Jahr">Selbstdeklaration!$E$5</definedName>
    <definedName name="LetzteBJVerfuegung">Selbstdeklaration!$E$9</definedName>
    <definedName name="Name">Selbstdeklaration!$H$15</definedName>
    <definedName name="NameLeitung">Selbstdeklaration!$E$26</definedName>
    <definedName name="NamePresidentTraegerschaft">Selbstdeklaration!$E$35</definedName>
    <definedName name="NameUndAdresseTragerschaft">Selbstdeklaration!$E$33</definedName>
    <definedName name="Notaufnahme1">Selbstdeklaration!$E$56</definedName>
    <definedName name="Notaufnahme10">Selbstdeklaration!$E$335</definedName>
    <definedName name="Notaufnahme2">Selbstdeklaration!$E$87</definedName>
    <definedName name="Notaufnahme3">Selbstdeklaration!$E$118</definedName>
    <definedName name="Notaufnahme4">Selbstdeklaration!$E$149</definedName>
    <definedName name="Notaufnahme5">Selbstdeklaration!$E$180</definedName>
    <definedName name="Notaufnahme6">Selbstdeklaration!$E$211</definedName>
    <definedName name="Notaufnahme7">Selbstdeklaration!$E$242</definedName>
    <definedName name="Notaufnahme8">Selbstdeklaration!$E$273</definedName>
    <definedName name="Notaufnahme9">Selbstdeklaration!$E$304</definedName>
    <definedName name="Ort">Selbstdeklaration!$H$23</definedName>
    <definedName name="Plz">Selbstdeklaration!$H$21</definedName>
    <definedName name="Postfach">Selbstdeklaration!$H$19</definedName>
    <definedName name="Quote">Selbstdeklaration!$E$379</definedName>
    <definedName name="Quoteausgebildet">Selbstdeklaration!$E$379</definedName>
    <definedName name="Quoteausgebildete">Selbstdeklaration!$E$379</definedName>
    <definedName name="RefAufsichtsbesuches">Selbstdeklaration!$E$7</definedName>
    <definedName name="RefNr">Selbstdeklaration!$E$13</definedName>
    <definedName name="SozialPaedagogischesPersonalDisziplinarPlaetzeStellenProzent">Selbstdeklaration!$E$366</definedName>
    <definedName name="SozialPaedagogischesPersonalProgressionsPlaetzeStellenProzent">Selbstdeklaration!$E$359</definedName>
    <definedName name="SozialPaedagogischesPersonalProgressionsPlaetzeStellenProzentOhneAusbildung">Selbstdeklaration!$E$361</definedName>
    <definedName name="SozialPaedagogischesPersonalStellenProzentOhneAusbildung1">Selbstdeklaration!$E$70</definedName>
    <definedName name="SozialPaedagogischesPersonalStellenProzentOhneAusbildung10">Selbstdeklaration!$E$349</definedName>
    <definedName name="SozialPaedagogischesPersonalStellenProzentOhneAusbildung2">Selbstdeklaration!$E$101</definedName>
    <definedName name="SozialPaedagogischesPersonalStellenProzentOhneAusbildung3">Selbstdeklaration!$E$132</definedName>
    <definedName name="SozialPaedagogischesPersonalStellenProzentOhneAusbildung4">Selbstdeklaration!$E$163</definedName>
    <definedName name="SozialPaedagogischesPersonalStellenProzentOhneAusbildung5">Selbstdeklaration!$E$194</definedName>
    <definedName name="SozialPaedagogischesPersonalStellenProzentOhneAusbildung6">Selbstdeklaration!$E$225</definedName>
    <definedName name="SozialPaedagogischesPersonalStellenProzentOhneAusbildung7">Selbstdeklaration!$E$256</definedName>
    <definedName name="SozialPaedagogischesPersonalStellenProzentOhneAusbildung8">Selbstdeklaration!$E$287</definedName>
    <definedName name="SozialPaedagogischesPersonalStellenProzentOhneAusbildung9">Selbstdeklaration!$E$318</definedName>
    <definedName name="SozialPaedagogischesPersonalStellenProzentTotal1">Selbstdeklaration!$E$68</definedName>
    <definedName name="SozialPaedagogischesPersonalStellenProzentTotal10">Selbstdeklaration!$E$347</definedName>
    <definedName name="SozialPaedagogischesPersonalStellenProzentTotal2">Selbstdeklaration!$E$99</definedName>
    <definedName name="SozialPaedagogischesPersonalStellenProzentTotal3">Selbstdeklaration!$E$130</definedName>
    <definedName name="SozialPaedagogischesPersonalStellenProzentTotal4">Selbstdeklaration!$E$161</definedName>
    <definedName name="SozialPaedagogischesPersonalStellenProzentTotal5">Selbstdeklaration!$E$192</definedName>
    <definedName name="SozialPaedagogischesPersonalStellenProzentTotal6">Selbstdeklaration!$E$223</definedName>
    <definedName name="SozialPaedagogischesPersonalStellenProzentTotal7">Selbstdeklaration!$E$254</definedName>
    <definedName name="SozialPaedagogischesPersonalStellenProzentTotal8">Selbstdeklaration!$E$285</definedName>
    <definedName name="SozialPaedagogischesPersonalStellenProzentTotal9">Selbstdeklaration!$E$316</definedName>
    <definedName name="Sozio">Selbstdeklaration!$E$31</definedName>
    <definedName name="Strasse">Selbstdeklaration!$H$17</definedName>
    <definedName name="ThemaBJ">Selbstdeklaration!$C$430</definedName>
    <definedName name="ThemaInstitution">Selbstdeklaration!$C$422</definedName>
    <definedName name="ThemaKantonaleVerbindungsstelle">Selbstdeklaration!$C$426</definedName>
    <definedName name="TotalAnzahlInterneAusbildungsPlaetze">Selbstdeklaration!$E$373</definedName>
    <definedName name="TotalAufenthaltstageFreiwilligeEinweisungVorjahr">Selbstdeklaration!$E$395</definedName>
    <definedName name="TotalAufenthaltstageStrafrechtlicheEinweisungVorjahr">Selbstdeklaration!$E$393</definedName>
    <definedName name="TotalAufenthaltstageZivilrechtlicheEinweisungVorjahr">Selbstdeklaration!$E$391</definedName>
    <definedName name="Z_F9A4442F_5BDA_4830_B979_BA39B77F7F31_.wvu.Cols" localSheetId="0" hidden="1">Selbstdeklaration!$L:$N</definedName>
    <definedName name="ZuschlagGeschlossenheit1">Selbstdeklaration!$E$72</definedName>
    <definedName name="ZuschlagGeschlossenheit10">Selbstdeklaration!$E$351</definedName>
    <definedName name="ZuschlagGeschlossenheit2">Selbstdeklaration!$E$103</definedName>
    <definedName name="ZuschlagGeschlossenheit3">Selbstdeklaration!$E$134</definedName>
    <definedName name="ZuschlagGeschlossenheit4">Selbstdeklaration!$E$165</definedName>
    <definedName name="ZuschlagGeschlossenheit5">Selbstdeklaration!$E$196</definedName>
    <definedName name="ZuschlagGeschlossenheit6">Selbstdeklaration!$E$227</definedName>
    <definedName name="ZuschlagGeschlossenheit7">Selbstdeklaration!$E$258</definedName>
    <definedName name="ZuschlagGeschlossenheit8">Selbstdeklaration!$E$289</definedName>
    <definedName name="ZuschlagGeschlossenheit9">Selbstdeklaration!$E$320</definedName>
  </definedNames>
  <calcPr calcId="191029"/>
  <customWorkbookViews>
    <customWorkbookView name="alles" guid="{F9A4442F-5BDA-4830-B979-BA39B77F7F31}" maximized="1" xWindow="-8" yWindow="-8" windowWidth="1696" windowHeight="102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95" i="1" l="1"/>
  <c r="C393" i="1"/>
  <c r="C391" i="1"/>
  <c r="C351" i="1" l="1"/>
  <c r="C349" i="1"/>
  <c r="C347" i="1"/>
  <c r="C343" i="1"/>
  <c r="C320" i="1"/>
  <c r="C318" i="1"/>
  <c r="C316" i="1"/>
  <c r="C312" i="1"/>
  <c r="C289" i="1"/>
  <c r="C287" i="1"/>
  <c r="C285" i="1"/>
  <c r="C281" i="1"/>
  <c r="C258" i="1"/>
  <c r="C256" i="1"/>
  <c r="C254" i="1"/>
  <c r="C250" i="1"/>
  <c r="C227" i="1"/>
  <c r="C225" i="1"/>
  <c r="C223" i="1"/>
  <c r="C219" i="1"/>
  <c r="C196" i="1"/>
  <c r="C194" i="1"/>
  <c r="C192" i="1"/>
  <c r="C188" i="1"/>
  <c r="C359" i="1" l="1"/>
  <c r="C361" i="1"/>
  <c r="C366" i="1"/>
  <c r="C371" i="1"/>
  <c r="C377" i="1"/>
  <c r="C379" i="1"/>
  <c r="C387" i="1"/>
  <c r="C389" i="1"/>
  <c r="C397" i="1"/>
  <c r="C165" i="1"/>
  <c r="C163" i="1"/>
  <c r="C161" i="1"/>
  <c r="C157" i="1"/>
  <c r="C134" i="1"/>
  <c r="C132" i="1"/>
  <c r="C130" i="1"/>
  <c r="C126" i="1"/>
  <c r="C103" i="1"/>
  <c r="C101" i="1"/>
  <c r="C99" i="1"/>
  <c r="C95" i="1"/>
  <c r="C64" i="1"/>
  <c r="C72" i="1"/>
  <c r="C70" i="1"/>
  <c r="C68" i="1"/>
  <c r="L70" i="1" l="1"/>
  <c r="L101" i="1"/>
  <c r="L132" i="1"/>
  <c r="L349" i="1"/>
  <c r="L347" i="1"/>
  <c r="L324" i="1"/>
  <c r="L318" i="1"/>
  <c r="L316" i="1"/>
  <c r="L293" i="1"/>
  <c r="L287" i="1"/>
  <c r="L285" i="1"/>
  <c r="L262" i="1"/>
  <c r="L256" i="1"/>
  <c r="L254" i="1"/>
  <c r="L231" i="1"/>
  <c r="L225" i="1"/>
  <c r="L364" i="1" l="1"/>
  <c r="L355" i="1"/>
  <c r="L200" i="1" l="1"/>
  <c r="L169" i="1"/>
  <c r="L138" i="1"/>
  <c r="L107" i="1"/>
  <c r="L76" i="1"/>
  <c r="L45" i="1"/>
  <c r="N398" i="1" s="1"/>
  <c r="L395" i="1"/>
  <c r="L393" i="1"/>
  <c r="L391" i="1"/>
  <c r="N397" i="1" l="1"/>
  <c r="L366" i="1"/>
  <c r="L361" i="1"/>
  <c r="L359" i="1"/>
  <c r="L223" i="1"/>
  <c r="L194" i="1"/>
  <c r="L192" i="1"/>
  <c r="L163" i="1"/>
  <c r="L161" i="1"/>
  <c r="L130" i="1"/>
  <c r="L99" i="1"/>
  <c r="L68" i="1"/>
  <c r="N379" i="1" l="1"/>
  <c r="E379" i="1" s="1"/>
  <c r="N380" i="1"/>
  <c r="E397" i="1"/>
</calcChain>
</file>

<file path=xl/sharedStrings.xml><?xml version="1.0" encoding="utf-8"?>
<sst xmlns="http://schemas.openxmlformats.org/spreadsheetml/2006/main" count="260" uniqueCount="73">
  <si>
    <t>%</t>
  </si>
  <si>
    <t>Places totales</t>
  </si>
  <si>
    <t>Places non reconnues</t>
  </si>
  <si>
    <t>Tot. Aufenthaltstage</t>
  </si>
  <si>
    <t>Total Gruppenplätze</t>
  </si>
  <si>
    <t>,</t>
  </si>
  <si>
    <r>
      <t xml:space="preserve">Département fédéral de justice et police DFJP
</t>
    </r>
    <r>
      <rPr>
        <b/>
        <sz val="9"/>
        <color theme="1"/>
        <rFont val="Arial"/>
        <family val="2"/>
      </rPr>
      <t>Office fédéral de la justice OFJ</t>
    </r>
    <r>
      <rPr>
        <sz val="9"/>
        <color theme="1"/>
        <rFont val="Arial"/>
        <family val="2"/>
      </rPr>
      <t xml:space="preserve">
Domaine de direction Droit pénal
Unité Exécution des peines et mesures</t>
    </r>
  </si>
  <si>
    <t>Examen de reconnaissance: Déclaration</t>
  </si>
  <si>
    <t xml:space="preserve">Année: </t>
  </si>
  <si>
    <t>Numéro de référence OFJ:</t>
  </si>
  <si>
    <t xml:space="preserve">Nom et adresse de l'institution:  </t>
  </si>
  <si>
    <t xml:space="preserve">Total des groupes reconnus par l'OFJ: </t>
  </si>
  <si>
    <t>Groupe 1</t>
  </si>
  <si>
    <t>ans</t>
  </si>
  <si>
    <t>Doublure le dimanche soir:</t>
  </si>
  <si>
    <t>Groupe 2</t>
  </si>
  <si>
    <t>Groupe 3</t>
  </si>
  <si>
    <t>Groupe 4</t>
  </si>
  <si>
    <t>Groupe 5</t>
  </si>
  <si>
    <t>Groupe 6</t>
  </si>
  <si>
    <t xml:space="preserve">Groupe 7 </t>
  </si>
  <si>
    <t>Groupe 8</t>
  </si>
  <si>
    <t>Groupe 9</t>
  </si>
  <si>
    <t>Groupe 10</t>
  </si>
  <si>
    <r>
      <t xml:space="preserve">Nombre de </t>
    </r>
    <r>
      <rPr>
        <u/>
        <sz val="11"/>
        <color theme="1"/>
        <rFont val="Arial"/>
        <family val="2"/>
      </rPr>
      <t>places de progression</t>
    </r>
    <r>
      <rPr>
        <sz val="11"/>
        <color theme="1"/>
        <rFont val="Arial"/>
        <family val="2"/>
      </rPr>
      <t xml:space="preserve">: </t>
    </r>
  </si>
  <si>
    <t>Entrée directe de l'extérieur possible?</t>
  </si>
  <si>
    <t xml:space="preserve">Les personnes suivantes confirment la véracité des données ci-dessus¹: </t>
  </si>
  <si>
    <t>lieu, date:</t>
  </si>
  <si>
    <t>Signature:</t>
  </si>
  <si>
    <t>¹Référence à l'article 7 alinéa 4 OPPM</t>
  </si>
  <si>
    <t>Informations</t>
  </si>
  <si>
    <t>Institution/organe responsable:</t>
  </si>
  <si>
    <t xml:space="preserve">Office fédéral de la justice: </t>
  </si>
  <si>
    <t>Date de la dernière visite de surveillance cantonale:</t>
  </si>
  <si>
    <t>Nom et adresse de l'organe responsable:</t>
  </si>
  <si>
    <t>Nombre des places:</t>
  </si>
  <si>
    <t>Âge à l'entrée (accueil possible):</t>
  </si>
  <si>
    <t>Séjour possible:</t>
  </si>
  <si>
    <t>Groupe d'observation/Groupe d'accueil d'urgence:</t>
  </si>
  <si>
    <t>Nombre de jours ouverts par an:</t>
  </si>
  <si>
    <t>Pour l'institution:</t>
  </si>
  <si>
    <t>Pour l'Office fédéral de la justice:</t>
  </si>
  <si>
    <t>Date de la dernière décision OFJ en vigueur:</t>
  </si>
  <si>
    <t>Informations sur l'institution</t>
  </si>
  <si>
    <t>Nom du/de la président/e ou du/de la directeur/trice de l'organe responsable:</t>
  </si>
  <si>
    <t>Nom du/de la directeur/trice de l'institution (selon art. 16 OPE):</t>
  </si>
  <si>
    <t>Informations pour les groupes reconnus</t>
  </si>
  <si>
    <t>Nombre de jours ouverts par an pour ce groupe:</t>
  </si>
  <si>
    <t>Doublure pendant les moments importants au plan pédagogique (à partir de 5 client/e/s):</t>
  </si>
  <si>
    <t xml:space="preserve">Informations sur les autres prestations reconnues par l'OFJ </t>
  </si>
  <si>
    <r>
      <t xml:space="preserve">Nombre de </t>
    </r>
    <r>
      <rPr>
        <u/>
        <sz val="11"/>
        <color theme="1"/>
        <rFont val="Arial"/>
        <family val="2"/>
      </rPr>
      <t>structure(s) de jour interne(s)</t>
    </r>
    <r>
      <rPr>
        <sz val="11"/>
        <color theme="1"/>
        <rFont val="Arial"/>
        <family val="2"/>
      </rPr>
      <t xml:space="preserve">: </t>
    </r>
  </si>
  <si>
    <r>
      <t xml:space="preserve">Nombre des </t>
    </r>
    <r>
      <rPr>
        <u/>
        <sz val="11"/>
        <color theme="1"/>
        <rFont val="Arial"/>
        <family val="2"/>
      </rPr>
      <t>places de formation internes sans école professionnelle interne</t>
    </r>
    <r>
      <rPr>
        <sz val="11"/>
        <color theme="1"/>
        <rFont val="Arial"/>
        <family val="2"/>
      </rPr>
      <t xml:space="preserve">: </t>
    </r>
  </si>
  <si>
    <r>
      <t xml:space="preserve">Nombre des </t>
    </r>
    <r>
      <rPr>
        <u/>
        <sz val="11"/>
        <color theme="1"/>
        <rFont val="Arial"/>
        <family val="2"/>
      </rPr>
      <t>places de formation internes avec école professionnelle interne</t>
    </r>
    <r>
      <rPr>
        <sz val="11"/>
        <color theme="1"/>
        <rFont val="Arial"/>
        <family val="2"/>
      </rPr>
      <t xml:space="preserve">: </t>
    </r>
  </si>
  <si>
    <t>Informations sur l'utilisation de l'offre</t>
  </si>
  <si>
    <t>L'accueil des enfants de moins de sept ans est-il possible?</t>
  </si>
  <si>
    <t xml:space="preserve">L'accueil des jeunes pour la réinsertion professionelle selon l'AI est-il possible? </t>
  </si>
  <si>
    <t>Nom:</t>
  </si>
  <si>
    <t>Rue:</t>
  </si>
  <si>
    <t>Case postale:</t>
  </si>
  <si>
    <t>Code postal:</t>
  </si>
  <si>
    <t>Lieu:</t>
  </si>
  <si>
    <t>de:</t>
  </si>
  <si>
    <t>à:</t>
  </si>
  <si>
    <t>jusqu'à:</t>
  </si>
  <si>
    <t>Nom de la personne responsable du secteur socio-éducatif (selon art. 1 al. 2 let. e OPPM):</t>
  </si>
  <si>
    <t>Nombre de place de prises en charge partielles:</t>
  </si>
  <si>
    <t xml:space="preserve">Office cantonal de liaison: </t>
  </si>
  <si>
    <t>Pour l'office cantonal de liaison:</t>
  </si>
  <si>
    <t>Groupe ouvert, groupe fermé ou semi-fermé:</t>
  </si>
  <si>
    <t>E-mail du/de la directeur/trice de l'institution (selon art. 16 OPE):</t>
  </si>
  <si>
    <t>E-mail du/de la président/e ou du/de la directeur/trice de l'organe responsable:</t>
  </si>
  <si>
    <t>Masculin, Féminin ou mixité/divers:</t>
  </si>
  <si>
    <r>
      <t xml:space="preserve">Nombre de </t>
    </r>
    <r>
      <rPr>
        <u/>
        <sz val="11"/>
        <color theme="1"/>
        <rFont val="Arial"/>
        <family val="2"/>
      </rPr>
      <t>places disciplinaires</t>
    </r>
    <r>
      <rPr>
        <sz val="11"/>
        <color theme="1"/>
        <rFont val="Arial"/>
        <family val="2"/>
      </rPr>
      <t xml:space="preserve"> ou de </t>
    </r>
    <r>
      <rPr>
        <u/>
        <sz val="11"/>
        <color theme="1"/>
        <rFont val="Arial"/>
        <family val="2"/>
      </rPr>
      <t>places pour la détention préventive</t>
    </r>
    <r>
      <rPr>
        <sz val="11"/>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</si>
</sst>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rial"/>
      <family val="2"/>
    </font>
    <font>
      <sz val="11"/>
      <color rgb="FFFF0000"/>
      <name val="Arial"/>
      <family val="2"/>
    </font>
    <font>
      <b/>
      <sz val="11"/>
      <color theme="1"/>
      <name val="Arial"/>
      <family val="2"/>
    </font>
    <font>
      <b/>
      <sz val="14"/>
      <color theme="1"/>
      <name val="Arial"/>
      <family val="2"/>
    </font>
    <font>
      <u/>
      <sz val="11"/>
      <color theme="1"/>
      <name val="Arial"/>
      <family val="2"/>
    </font>
    <font>
      <sz val="11"/>
      <color theme="4"/>
      <name val="Arial"/>
      <family val="2"/>
    </font>
    <font>
      <sz val="11"/>
      <color theme="3"/>
      <name val="Arial"/>
      <family val="2"/>
    </font>
    <font>
      <b/>
      <sz val="11"/>
      <color theme="6" tint="-0.249977111117893"/>
      <name val="Arial"/>
      <family val="2"/>
    </font>
    <font>
      <sz val="11"/>
      <color theme="6" tint="-0.249977111117893"/>
      <name val="Arial"/>
      <family val="2"/>
    </font>
    <font>
      <b/>
      <sz val="24"/>
      <color theme="1"/>
      <name val="Arial"/>
      <family val="2"/>
    </font>
    <font>
      <sz val="9"/>
      <color theme="1"/>
      <name val="Arial"/>
      <family val="2"/>
    </font>
    <font>
      <b/>
      <sz val="9"/>
      <color theme="1"/>
      <name val="Arial"/>
      <family val="2"/>
    </font>
    <font>
      <b/>
      <sz val="18"/>
      <color theme="1"/>
      <name val="Arial"/>
      <family val="2"/>
    </font>
    <font>
      <sz val="11"/>
      <name val="Arial"/>
      <family val="2"/>
    </font>
    <font>
      <b/>
      <sz val="24"/>
      <name val="Arial"/>
      <family val="2"/>
    </font>
    <font>
      <sz val="11"/>
      <color rgb="FF92D050"/>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s>
  <cellStyleXfs count="1">
    <xf numFmtId="0" fontId="0" fillId="0" borderId="0"/>
  </cellStyleXfs>
  <cellXfs count="110">
    <xf numFmtId="0" fontId="0" fillId="0" borderId="0" xfId="0"/>
    <xf numFmtId="1" fontId="0" fillId="3" borderId="1" xfId="0" applyNumberFormat="1" applyFill="1" applyBorder="1" applyAlignment="1" applyProtection="1">
      <alignment vertical="top"/>
      <protection locked="0"/>
    </xf>
    <xf numFmtId="1" fontId="1" fillId="3" borderId="2" xfId="0" applyNumberFormat="1" applyFont="1" applyFill="1" applyBorder="1" applyAlignment="1" applyProtection="1">
      <alignment vertical="top"/>
      <protection locked="0"/>
    </xf>
    <xf numFmtId="1" fontId="6" fillId="3" borderId="2" xfId="0" applyNumberFormat="1" applyFont="1" applyFill="1" applyBorder="1" applyAlignment="1" applyProtection="1">
      <alignment vertical="top"/>
      <protection locked="0"/>
    </xf>
    <xf numFmtId="0" fontId="0" fillId="3" borderId="1" xfId="0" applyFill="1" applyBorder="1" applyAlignment="1" applyProtection="1">
      <alignment vertical="top"/>
      <protection locked="0"/>
    </xf>
    <xf numFmtId="0" fontId="0" fillId="3" borderId="0" xfId="0" applyFill="1" applyProtection="1"/>
    <xf numFmtId="0" fontId="0" fillId="0" borderId="0" xfId="0" applyProtection="1"/>
    <xf numFmtId="0" fontId="0" fillId="2" borderId="0" xfId="0" applyFill="1" applyBorder="1" applyProtection="1"/>
    <xf numFmtId="0" fontId="0" fillId="2" borderId="0" xfId="0" applyFill="1" applyBorder="1" applyAlignment="1" applyProtection="1"/>
    <xf numFmtId="0" fontId="3" fillId="2" borderId="0" xfId="0" applyFont="1" applyFill="1" applyBorder="1" applyProtection="1"/>
    <xf numFmtId="0" fontId="2" fillId="2" borderId="0" xfId="0" applyFont="1" applyFill="1" applyBorder="1" applyProtection="1"/>
    <xf numFmtId="0" fontId="0" fillId="2" borderId="0" xfId="0" applyFill="1" applyBorder="1" applyAlignment="1" applyProtection="1">
      <alignment vertical="top"/>
    </xf>
    <xf numFmtId="0" fontId="0" fillId="2" borderId="0" xfId="0" applyFill="1" applyBorder="1" applyAlignment="1" applyProtection="1">
      <alignment wrapText="1"/>
    </xf>
    <xf numFmtId="0" fontId="1" fillId="2" borderId="0" xfId="0" applyFont="1" applyFill="1" applyBorder="1" applyAlignment="1" applyProtection="1">
      <alignment wrapText="1"/>
    </xf>
    <xf numFmtId="0" fontId="1" fillId="2" borderId="0" xfId="0" applyFont="1" applyFill="1" applyBorder="1" applyProtection="1"/>
    <xf numFmtId="0" fontId="6" fillId="2" borderId="0" xfId="0" applyFont="1" applyFill="1" applyBorder="1" applyAlignment="1" applyProtection="1">
      <alignment wrapText="1"/>
    </xf>
    <xf numFmtId="0" fontId="6" fillId="2" borderId="0" xfId="0" applyFont="1" applyFill="1" applyBorder="1" applyProtection="1"/>
    <xf numFmtId="0" fontId="5" fillId="2" borderId="0" xfId="0" applyFont="1" applyFill="1" applyBorder="1" applyAlignment="1" applyProtection="1">
      <alignment wrapText="1"/>
    </xf>
    <xf numFmtId="0" fontId="5" fillId="2" borderId="0" xfId="0" applyFont="1" applyFill="1" applyBorder="1" applyProtection="1"/>
    <xf numFmtId="0" fontId="7" fillId="2" borderId="0" xfId="0" applyFont="1" applyFill="1" applyBorder="1" applyProtection="1"/>
    <xf numFmtId="0" fontId="8" fillId="2" borderId="0" xfId="0" applyFont="1" applyFill="1" applyBorder="1" applyProtection="1"/>
    <xf numFmtId="0" fontId="4" fillId="2" borderId="0" xfId="0" applyFont="1" applyFill="1" applyBorder="1" applyProtection="1"/>
    <xf numFmtId="0" fontId="9" fillId="2" borderId="0" xfId="0" applyFont="1" applyFill="1" applyBorder="1" applyAlignment="1" applyProtection="1">
      <alignment horizontal="center" wrapText="1"/>
    </xf>
    <xf numFmtId="0" fontId="0" fillId="3" borderId="1" xfId="0" applyFill="1" applyBorder="1" applyAlignment="1" applyProtection="1">
      <alignment vertical="top"/>
      <protection locked="0"/>
    </xf>
    <xf numFmtId="0" fontId="13" fillId="0" borderId="0" xfId="0" applyFont="1" applyProtection="1"/>
    <xf numFmtId="1" fontId="13" fillId="0" borderId="0" xfId="0" applyNumberFormat="1" applyFont="1" applyProtection="1"/>
    <xf numFmtId="0" fontId="14" fillId="2" borderId="0" xfId="0" applyFont="1" applyFill="1" applyBorder="1" applyAlignment="1" applyProtection="1">
      <alignment horizontal="center" wrapText="1"/>
    </xf>
    <xf numFmtId="0" fontId="13" fillId="2" borderId="0" xfId="0" applyFont="1" applyFill="1" applyBorder="1" applyProtection="1"/>
    <xf numFmtId="0" fontId="13" fillId="2" borderId="0" xfId="0" applyFont="1" applyFill="1" applyBorder="1" applyAlignment="1" applyProtection="1"/>
    <xf numFmtId="0" fontId="13" fillId="2" borderId="0" xfId="0" applyFont="1" applyFill="1" applyBorder="1" applyAlignment="1" applyProtection="1">
      <alignment vertical="top"/>
    </xf>
    <xf numFmtId="0" fontId="0" fillId="3" borderId="1" xfId="0" applyFill="1" applyBorder="1" applyAlignment="1" applyProtection="1">
      <alignment vertical="top"/>
      <protection locked="0"/>
    </xf>
    <xf numFmtId="0" fontId="0" fillId="3" borderId="0" xfId="0" applyFill="1" applyBorder="1" applyAlignment="1" applyProtection="1">
      <alignment horizontal="center"/>
      <protection locked="0"/>
    </xf>
    <xf numFmtId="0" fontId="13" fillId="0" borderId="0" xfId="0" applyFont="1" applyBorder="1" applyProtection="1"/>
    <xf numFmtId="0" fontId="0" fillId="2" borderId="0" xfId="0" applyFill="1" applyBorder="1" applyProtection="1"/>
    <xf numFmtId="0" fontId="13" fillId="2" borderId="12" xfId="0" applyFont="1" applyFill="1" applyBorder="1" applyProtection="1"/>
    <xf numFmtId="0" fontId="13" fillId="0" borderId="0" xfId="0" applyFont="1" applyAlignment="1" applyProtection="1">
      <alignment horizontal="fill"/>
    </xf>
    <xf numFmtId="0" fontId="0" fillId="3" borderId="0" xfId="0" applyFill="1"/>
    <xf numFmtId="0" fontId="0" fillId="2" borderId="0" xfId="0" applyFill="1"/>
    <xf numFmtId="0" fontId="13" fillId="2" borderId="0" xfId="0" applyFont="1" applyFill="1"/>
    <xf numFmtId="0" fontId="13" fillId="0" borderId="0" xfId="0" applyFont="1"/>
    <xf numFmtId="0" fontId="0" fillId="2" borderId="0" xfId="0" applyFill="1" applyAlignment="1">
      <alignment wrapText="1"/>
    </xf>
    <xf numFmtId="1" fontId="0" fillId="0" borderId="1" xfId="0" applyNumberFormat="1" applyFill="1" applyBorder="1" applyAlignment="1" applyProtection="1">
      <alignment vertical="top"/>
      <protection locked="0"/>
    </xf>
    <xf numFmtId="0" fontId="0" fillId="0" borderId="1" xfId="0" applyFill="1" applyBorder="1" applyAlignment="1" applyProtection="1">
      <alignment vertical="top"/>
      <protection locked="0"/>
    </xf>
    <xf numFmtId="1" fontId="5" fillId="0" borderId="1" xfId="0" applyNumberFormat="1" applyFont="1" applyFill="1" applyBorder="1" applyAlignment="1" applyProtection="1">
      <alignment vertical="top"/>
      <protection locked="0"/>
    </xf>
    <xf numFmtId="1" fontId="1" fillId="0" borderId="2" xfId="0" applyNumberFormat="1" applyFont="1" applyFill="1" applyBorder="1" applyAlignment="1" applyProtection="1">
      <alignment vertical="top"/>
      <protection locked="0"/>
    </xf>
    <xf numFmtId="1" fontId="6" fillId="0" borderId="2" xfId="0" applyNumberFormat="1" applyFont="1" applyFill="1" applyBorder="1" applyAlignment="1" applyProtection="1">
      <alignment vertical="top"/>
      <protection locked="0"/>
    </xf>
    <xf numFmtId="0" fontId="0" fillId="3" borderId="1" xfId="0" applyFill="1" applyBorder="1" applyAlignment="1" applyProtection="1">
      <alignment vertical="top"/>
      <protection locked="0"/>
    </xf>
    <xf numFmtId="0" fontId="13" fillId="3" borderId="0" xfId="0" applyFont="1" applyFill="1" applyProtection="1"/>
    <xf numFmtId="1" fontId="13" fillId="0" borderId="1" xfId="0" applyNumberFormat="1" applyFont="1" applyFill="1" applyBorder="1" applyAlignment="1" applyProtection="1">
      <alignment vertical="top"/>
      <protection locked="0"/>
    </xf>
    <xf numFmtId="0" fontId="15" fillId="2" borderId="0" xfId="0" applyFont="1" applyFill="1" applyBorder="1" applyProtection="1"/>
    <xf numFmtId="0" fontId="0" fillId="3" borderId="1" xfId="0" applyFill="1" applyBorder="1" applyAlignment="1" applyProtection="1">
      <alignment vertical="top"/>
      <protection locked="0"/>
    </xf>
    <xf numFmtId="0" fontId="0" fillId="0" borderId="1" xfId="0" applyFill="1" applyBorder="1" applyAlignment="1" applyProtection="1">
      <alignment vertical="top"/>
      <protection locked="0"/>
    </xf>
    <xf numFmtId="0" fontId="7" fillId="2" borderId="0" xfId="0" applyFont="1" applyFill="1"/>
    <xf numFmtId="0" fontId="3" fillId="2" borderId="0" xfId="0" applyFont="1" applyFill="1"/>
    <xf numFmtId="0" fontId="2" fillId="2" borderId="0" xfId="0" applyFont="1" applyFill="1"/>
    <xf numFmtId="0" fontId="0" fillId="2" borderId="0" xfId="0" applyFill="1" applyAlignment="1">
      <alignment horizontal="right"/>
    </xf>
    <xf numFmtId="0" fontId="13" fillId="2" borderId="0" xfId="0" applyFont="1" applyFill="1" applyAlignment="1">
      <alignment horizontal="right"/>
    </xf>
    <xf numFmtId="0" fontId="1" fillId="2" borderId="0" xfId="0" applyFont="1" applyFill="1" applyAlignment="1">
      <alignment wrapText="1"/>
    </xf>
    <xf numFmtId="0" fontId="6" fillId="2" borderId="0" xfId="0" applyFont="1" applyFill="1" applyAlignment="1">
      <alignment wrapText="1"/>
    </xf>
    <xf numFmtId="0" fontId="7" fillId="2" borderId="0" xfId="0" applyFont="1" applyFill="1" applyAlignment="1">
      <alignment wrapText="1"/>
    </xf>
    <xf numFmtId="0" fontId="0" fillId="2" borderId="0" xfId="0" applyFill="1" applyAlignment="1">
      <alignment vertical="center"/>
    </xf>
    <xf numFmtId="0" fontId="0" fillId="2" borderId="0" xfId="0" applyFill="1" applyAlignment="1">
      <alignment vertical="top"/>
    </xf>
    <xf numFmtId="0" fontId="15" fillId="2" borderId="0" xfId="0" applyFont="1" applyFill="1" applyBorder="1" applyAlignment="1" applyProtection="1">
      <alignment vertical="top" wrapText="1"/>
    </xf>
    <xf numFmtId="0" fontId="0" fillId="2" borderId="0" xfId="0" applyFill="1" applyAlignment="1">
      <alignment vertical="top" wrapText="1"/>
    </xf>
    <xf numFmtId="0" fontId="0" fillId="0" borderId="16" xfId="0" applyBorder="1"/>
    <xf numFmtId="0" fontId="10" fillId="0" borderId="0" xfId="0" applyFont="1" applyAlignment="1">
      <alignment horizontal="left" vertical="top" wrapText="1"/>
    </xf>
    <xf numFmtId="0" fontId="12" fillId="2" borderId="0" xfId="0" applyFont="1" applyFill="1" applyAlignment="1">
      <alignment horizontal="center" wrapText="1"/>
    </xf>
    <xf numFmtId="0" fontId="0" fillId="3" borderId="3" xfId="0" applyFill="1" applyBorder="1" applyAlignment="1" applyProtection="1">
      <alignment vertical="top" wrapText="1"/>
      <protection locked="0"/>
    </xf>
    <xf numFmtId="0" fontId="0" fillId="3" borderId="4" xfId="0" applyFill="1" applyBorder="1" applyAlignment="1" applyProtection="1">
      <alignment vertical="top" wrapText="1"/>
      <protection locked="0"/>
    </xf>
    <xf numFmtId="0" fontId="0" fillId="3" borderId="5" xfId="0" applyFill="1" applyBorder="1" applyAlignment="1" applyProtection="1">
      <alignment vertical="top" wrapText="1"/>
      <protection locked="0"/>
    </xf>
    <xf numFmtId="0" fontId="0" fillId="3" borderId="1" xfId="0" applyFill="1" applyBorder="1" applyAlignment="1" applyProtection="1">
      <alignment vertical="top"/>
      <protection locked="0"/>
    </xf>
    <xf numFmtId="0" fontId="0" fillId="0" borderId="1" xfId="0" applyFill="1" applyBorder="1" applyAlignment="1" applyProtection="1">
      <alignment vertical="top" wrapText="1"/>
      <protection locked="0"/>
    </xf>
    <xf numFmtId="0" fontId="0" fillId="0" borderId="1" xfId="0" applyFill="1" applyBorder="1" applyAlignment="1" applyProtection="1">
      <alignment vertical="top"/>
      <protection locked="0"/>
    </xf>
    <xf numFmtId="49" fontId="0" fillId="0" borderId="1" xfId="0" applyNumberFormat="1" applyFill="1" applyBorder="1" applyAlignment="1" applyProtection="1">
      <alignment horizontal="left" vertical="top"/>
      <protection locked="0"/>
    </xf>
    <xf numFmtId="14" fontId="0" fillId="3" borderId="3" xfId="0" applyNumberFormat="1" applyFill="1" applyBorder="1" applyAlignment="1" applyProtection="1">
      <alignment horizontal="left" vertical="top"/>
      <protection locked="0"/>
    </xf>
    <xf numFmtId="14" fontId="0" fillId="3" borderId="4" xfId="0" applyNumberFormat="1" applyFill="1" applyBorder="1" applyAlignment="1" applyProtection="1">
      <alignment horizontal="left" vertical="top"/>
      <protection locked="0"/>
    </xf>
    <xf numFmtId="14" fontId="0" fillId="3" borderId="5" xfId="0" applyNumberFormat="1" applyFill="1" applyBorder="1" applyAlignment="1" applyProtection="1">
      <alignment horizontal="left" vertical="top"/>
      <protection locked="0"/>
    </xf>
    <xf numFmtId="0" fontId="0" fillId="0" borderId="3" xfId="0" applyFill="1" applyBorder="1" applyAlignment="1" applyProtection="1">
      <alignment horizontal="left" vertical="top"/>
      <protection locked="0"/>
    </xf>
    <xf numFmtId="0" fontId="0" fillId="0" borderId="5" xfId="0" applyFill="1" applyBorder="1" applyAlignment="1" applyProtection="1">
      <alignment horizontal="left" vertical="top"/>
      <protection locked="0"/>
    </xf>
    <xf numFmtId="10" fontId="7" fillId="4" borderId="13" xfId="0" applyNumberFormat="1" applyFont="1" applyFill="1" applyBorder="1" applyAlignment="1" applyProtection="1">
      <alignment vertical="top"/>
    </xf>
    <xf numFmtId="10" fontId="7" fillId="4" borderId="14" xfId="0" applyNumberFormat="1" applyFont="1" applyFill="1" applyBorder="1" applyAlignment="1" applyProtection="1">
      <alignment vertical="top"/>
    </xf>
    <xf numFmtId="10" fontId="7" fillId="4" borderId="15" xfId="0" applyNumberFormat="1" applyFont="1" applyFill="1" applyBorder="1" applyAlignment="1" applyProtection="1">
      <alignment vertical="top"/>
    </xf>
    <xf numFmtId="0" fontId="0" fillId="3" borderId="6" xfId="0" applyFill="1" applyBorder="1" applyAlignment="1" applyProtection="1">
      <alignment horizontal="left" vertical="top" wrapText="1"/>
    </xf>
    <xf numFmtId="0" fontId="0" fillId="3" borderId="7" xfId="0" applyFill="1" applyBorder="1" applyAlignment="1" applyProtection="1">
      <alignment horizontal="left" vertical="top" wrapText="1"/>
    </xf>
    <xf numFmtId="0" fontId="0" fillId="3" borderId="8" xfId="0" applyFill="1" applyBorder="1" applyAlignment="1" applyProtection="1">
      <alignment horizontal="left" vertical="top" wrapText="1"/>
    </xf>
    <xf numFmtId="0" fontId="0" fillId="3" borderId="9" xfId="0" applyFill="1" applyBorder="1" applyAlignment="1" applyProtection="1">
      <alignment horizontal="left" vertical="top" wrapText="1"/>
    </xf>
    <xf numFmtId="0" fontId="0" fillId="3" borderId="10" xfId="0" applyFill="1" applyBorder="1" applyAlignment="1" applyProtection="1">
      <alignment horizontal="left" vertical="top" wrapText="1"/>
    </xf>
    <xf numFmtId="0" fontId="0" fillId="3" borderId="11" xfId="0" applyFill="1" applyBorder="1" applyAlignment="1" applyProtection="1">
      <alignment horizontal="left" vertical="top" wrapText="1"/>
    </xf>
    <xf numFmtId="0" fontId="0" fillId="2" borderId="0" xfId="0" applyFill="1" applyAlignment="1">
      <alignment horizontal="left" wrapText="1"/>
    </xf>
    <xf numFmtId="0" fontId="0" fillId="3" borderId="6" xfId="0" applyFill="1" applyBorder="1" applyAlignment="1" applyProtection="1">
      <alignment horizontal="left" vertical="top" wrapText="1"/>
      <protection locked="0"/>
    </xf>
    <xf numFmtId="0" fontId="0" fillId="3" borderId="7" xfId="0" applyFill="1" applyBorder="1" applyAlignment="1" applyProtection="1">
      <alignment horizontal="left" vertical="top" wrapText="1"/>
      <protection locked="0"/>
    </xf>
    <xf numFmtId="0" fontId="0" fillId="3" borderId="8"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xf numFmtId="0" fontId="0" fillId="3" borderId="11" xfId="0" applyFill="1" applyBorder="1" applyAlignment="1" applyProtection="1">
      <alignment horizontal="left" vertical="top" wrapText="1"/>
      <protection locked="0"/>
    </xf>
    <xf numFmtId="14" fontId="13" fillId="3" borderId="3" xfId="0" applyNumberFormat="1" applyFont="1" applyFill="1" applyBorder="1" applyAlignment="1" applyProtection="1">
      <alignment horizontal="left" vertical="top"/>
      <protection locked="0"/>
    </xf>
    <xf numFmtId="14" fontId="13" fillId="3" borderId="4" xfId="0" applyNumberFormat="1" applyFont="1" applyFill="1" applyBorder="1" applyAlignment="1" applyProtection="1">
      <alignment horizontal="left" vertical="top"/>
      <protection locked="0"/>
    </xf>
    <xf numFmtId="14" fontId="13" fillId="3" borderId="5" xfId="0" applyNumberFormat="1" applyFont="1" applyFill="1" applyBorder="1" applyAlignment="1" applyProtection="1">
      <alignment horizontal="left" vertical="top"/>
      <protection locked="0"/>
    </xf>
    <xf numFmtId="49" fontId="0" fillId="0" borderId="3" xfId="0" applyNumberFormat="1" applyFill="1" applyBorder="1" applyAlignment="1" applyProtection="1">
      <alignment horizontal="left" vertical="top"/>
      <protection locked="0"/>
    </xf>
    <xf numFmtId="49" fontId="0" fillId="0" borderId="4" xfId="0" applyNumberFormat="1" applyFill="1" applyBorder="1" applyAlignment="1" applyProtection="1">
      <alignment horizontal="left" vertical="top"/>
      <protection locked="0"/>
    </xf>
    <xf numFmtId="49" fontId="0" fillId="0" borderId="5" xfId="0" applyNumberFormat="1" applyFill="1" applyBorder="1" applyAlignment="1" applyProtection="1">
      <alignment horizontal="left" vertical="top"/>
      <protection locked="0"/>
    </xf>
    <xf numFmtId="49" fontId="0" fillId="3" borderId="3" xfId="0" applyNumberFormat="1" applyFill="1" applyBorder="1" applyAlignment="1" applyProtection="1">
      <alignment horizontal="left" vertical="top"/>
      <protection locked="0"/>
    </xf>
    <xf numFmtId="49" fontId="0" fillId="3" borderId="4" xfId="0" applyNumberFormat="1" applyFill="1" applyBorder="1" applyAlignment="1" applyProtection="1">
      <alignment horizontal="left" vertical="top"/>
      <protection locked="0"/>
    </xf>
    <xf numFmtId="49" fontId="0" fillId="3" borderId="5" xfId="0" applyNumberFormat="1" applyFill="1" applyBorder="1" applyAlignment="1" applyProtection="1">
      <alignment horizontal="left" vertical="top"/>
      <protection locked="0"/>
    </xf>
    <xf numFmtId="49" fontId="0" fillId="0" borderId="3" xfId="0" applyNumberFormat="1" applyFill="1" applyBorder="1" applyAlignment="1" applyProtection="1">
      <alignment horizontal="left" vertical="top" wrapText="1"/>
      <protection locked="0"/>
    </xf>
    <xf numFmtId="49" fontId="0" fillId="0" borderId="4" xfId="0" applyNumberFormat="1" applyFill="1" applyBorder="1" applyAlignment="1" applyProtection="1">
      <alignment horizontal="left" vertical="top" wrapText="1"/>
      <protection locked="0"/>
    </xf>
    <xf numFmtId="49" fontId="0" fillId="0" borderId="5" xfId="0" applyNumberFormat="1" applyFill="1" applyBorder="1" applyAlignment="1" applyProtection="1">
      <alignment horizontal="left" vertical="top" wrapText="1"/>
      <protection locked="0"/>
    </xf>
    <xf numFmtId="1" fontId="0" fillId="0" borderId="3" xfId="0" applyNumberFormat="1" applyFill="1" applyBorder="1" applyAlignment="1" applyProtection="1">
      <alignment horizontal="left" vertical="top"/>
      <protection locked="0"/>
    </xf>
    <xf numFmtId="1" fontId="0" fillId="0" borderId="4" xfId="0" applyNumberFormat="1" applyFill="1" applyBorder="1" applyAlignment="1" applyProtection="1">
      <alignment horizontal="left" vertical="top"/>
      <protection locked="0"/>
    </xf>
    <xf numFmtId="1" fontId="0" fillId="0" borderId="5" xfId="0" applyNumberFormat="1" applyFill="1" applyBorder="1" applyAlignment="1" applyProtection="1">
      <alignment horizontal="left" vertical="top"/>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28575</xdr:colOff>
      <xdr:row>0</xdr:row>
      <xdr:rowOff>76200</xdr:rowOff>
    </xdr:from>
    <xdr:to>
      <xdr:col>2</xdr:col>
      <xdr:colOff>2038350</xdr:colOff>
      <xdr:row>1</xdr:row>
      <xdr:rowOff>857250</xdr:rowOff>
    </xdr:to>
    <xdr:pic>
      <xdr:nvPicPr>
        <xdr:cNvPr id="1025" name="Picture 1">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95720" y="76200"/>
          <a:ext cx="2009775" cy="871105"/>
        </a:xfrm>
        <a:prstGeom prst="rect">
          <a:avLst/>
        </a:prstGeom>
        <a:noFill/>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Y432"/>
  <sheetViews>
    <sheetView tabSelected="1" zoomScale="110" zoomScaleNormal="110" workbookViewId="0">
      <selection activeCell="A395" sqref="A395:XFD395"/>
    </sheetView>
  </sheetViews>
  <sheetFormatPr baseColWidth="10" defaultColWidth="11" defaultRowHeight="14" x14ac:dyDescent="0.3"/>
  <cols>
    <col min="1" max="1" width="1.75" style="5" customWidth="1" collapsed="1"/>
    <col min="2" max="2" width="3" style="5" customWidth="1" collapsed="1"/>
    <col min="3" max="3" width="39.08203125" style="6" customWidth="1" collapsed="1"/>
    <col min="4" max="4" width="2" style="6" customWidth="1" collapsed="1"/>
    <col min="5" max="5" width="8.08203125" style="6" customWidth="1" collapsed="1"/>
    <col min="6" max="6" width="1" style="6" customWidth="1" collapsed="1"/>
    <col min="7" max="7" width="9.08203125" style="6" customWidth="1" collapsed="1"/>
    <col min="8" max="8" width="4.25" style="24" customWidth="1" collapsed="1"/>
    <col min="9" max="9" width="5.25" style="6" customWidth="1" collapsed="1"/>
    <col min="10" max="10" width="14.75" style="6" customWidth="1" collapsed="1"/>
    <col min="11" max="11" width="5.58203125" style="6" hidden="1" customWidth="1" collapsed="1"/>
    <col min="12" max="12" width="5.58203125" style="24" hidden="1" customWidth="1" collapsed="1"/>
    <col min="13" max="13" width="19.08203125" style="24" hidden="1" customWidth="1" collapsed="1"/>
    <col min="14" max="14" width="10.58203125" style="24" hidden="1" customWidth="1" collapsed="1"/>
    <col min="15" max="15" width="0" style="24" hidden="1" customWidth="1" collapsed="1"/>
    <col min="16" max="25" width="11" style="24" collapsed="1"/>
    <col min="26" max="16384" width="11" style="6" collapsed="1"/>
  </cols>
  <sheetData>
    <row r="1" spans="1:12" ht="7.5" customHeight="1" x14ac:dyDescent="0.3"/>
    <row r="2" spans="1:12" ht="80.150000000000006" customHeight="1" x14ac:dyDescent="0.3">
      <c r="D2" s="65" t="s">
        <v>6</v>
      </c>
      <c r="E2" s="65"/>
      <c r="F2" s="65"/>
      <c r="G2" s="65"/>
      <c r="H2" s="65"/>
      <c r="I2" s="65"/>
      <c r="J2" s="65"/>
      <c r="K2" s="65"/>
    </row>
    <row r="3" spans="1:12" ht="32.25" customHeight="1" x14ac:dyDescent="0.5">
      <c r="B3" s="7"/>
      <c r="C3" s="66" t="s">
        <v>7</v>
      </c>
      <c r="D3" s="66"/>
      <c r="E3" s="66"/>
      <c r="F3" s="66"/>
      <c r="G3" s="66"/>
      <c r="H3" s="66"/>
      <c r="I3" s="66"/>
      <c r="J3" s="66"/>
      <c r="K3" s="7"/>
      <c r="L3" s="7"/>
    </row>
    <row r="4" spans="1:12" ht="20.25" customHeight="1" thickBot="1" x14ac:dyDescent="0.65">
      <c r="B4" s="7"/>
      <c r="C4" s="22"/>
      <c r="D4" s="22"/>
      <c r="E4" s="22"/>
      <c r="F4" s="22"/>
      <c r="G4" s="22"/>
      <c r="H4" s="26"/>
      <c r="I4" s="22"/>
      <c r="J4" s="22"/>
      <c r="K4" s="7"/>
      <c r="L4" s="26"/>
    </row>
    <row r="5" spans="1:12" ht="14.5" thickBot="1" x14ac:dyDescent="0.35">
      <c r="B5" s="7"/>
      <c r="C5" s="52" t="s">
        <v>8</v>
      </c>
      <c r="D5" s="7"/>
      <c r="E5" s="64">
        <v>2026</v>
      </c>
      <c r="F5" s="33"/>
      <c r="G5" s="33"/>
      <c r="H5" s="33"/>
      <c r="I5" s="33"/>
      <c r="J5" s="33"/>
      <c r="K5" s="33"/>
      <c r="L5" s="7"/>
    </row>
    <row r="6" spans="1:12" ht="6" customHeight="1" x14ac:dyDescent="0.3">
      <c r="B6" s="33"/>
      <c r="C6" s="19"/>
      <c r="D6" s="33"/>
      <c r="E6" s="33"/>
      <c r="F6" s="33"/>
      <c r="G6" s="33"/>
      <c r="H6" s="33"/>
      <c r="I6" s="33"/>
      <c r="J6" s="33"/>
      <c r="K6" s="33"/>
      <c r="L6" s="33"/>
    </row>
    <row r="7" spans="1:12" ht="28" x14ac:dyDescent="0.3">
      <c r="B7" s="7"/>
      <c r="C7" s="40" t="s">
        <v>33</v>
      </c>
      <c r="D7" s="7"/>
      <c r="E7" s="74"/>
      <c r="F7" s="75"/>
      <c r="G7" s="76"/>
      <c r="H7" s="27"/>
      <c r="I7" s="7"/>
      <c r="J7" s="7"/>
      <c r="K7" s="7"/>
      <c r="L7" s="27"/>
    </row>
    <row r="8" spans="1:12" ht="3.75" customHeight="1" x14ac:dyDescent="0.3">
      <c r="B8" s="33"/>
      <c r="C8" s="33"/>
      <c r="D8" s="33"/>
      <c r="E8" s="33"/>
      <c r="F8" s="33"/>
      <c r="G8" s="33"/>
      <c r="H8" s="27"/>
      <c r="I8" s="33"/>
      <c r="J8" s="33"/>
      <c r="K8" s="33"/>
      <c r="L8" s="27"/>
    </row>
    <row r="9" spans="1:12" s="24" customFormat="1" x14ac:dyDescent="0.3">
      <c r="A9" s="47"/>
      <c r="B9" s="27"/>
      <c r="C9" s="27" t="s">
        <v>42</v>
      </c>
      <c r="D9" s="27"/>
      <c r="E9" s="95"/>
      <c r="F9" s="96"/>
      <c r="G9" s="97"/>
      <c r="H9" s="27"/>
      <c r="I9" s="27"/>
      <c r="J9" s="27"/>
      <c r="K9" s="27"/>
      <c r="L9" s="27"/>
    </row>
    <row r="10" spans="1:12" ht="3.75" customHeight="1" x14ac:dyDescent="0.3">
      <c r="B10" s="33"/>
      <c r="C10" s="33"/>
      <c r="D10" s="33"/>
      <c r="E10" s="33"/>
      <c r="F10" s="33"/>
      <c r="G10" s="33"/>
      <c r="H10" s="27"/>
      <c r="I10" s="33"/>
      <c r="J10" s="33"/>
      <c r="K10" s="33"/>
      <c r="L10" s="27"/>
    </row>
    <row r="11" spans="1:12" ht="18" x14ac:dyDescent="0.4">
      <c r="B11" s="7"/>
      <c r="C11" s="53" t="s">
        <v>43</v>
      </c>
      <c r="D11" s="9"/>
      <c r="E11" s="7"/>
      <c r="F11" s="7"/>
      <c r="G11" s="7"/>
      <c r="H11" s="27"/>
      <c r="I11" s="7"/>
      <c r="J11" s="7"/>
      <c r="K11" s="7"/>
      <c r="L11" s="27"/>
    </row>
    <row r="12" spans="1:12" x14ac:dyDescent="0.3">
      <c r="B12" s="7"/>
      <c r="C12" s="7"/>
      <c r="D12" s="7"/>
      <c r="E12" s="7"/>
      <c r="F12" s="7"/>
      <c r="G12" s="7"/>
      <c r="H12" s="27"/>
      <c r="I12" s="7"/>
      <c r="J12" s="7"/>
      <c r="K12" s="7"/>
      <c r="L12" s="27"/>
    </row>
    <row r="13" spans="1:12" x14ac:dyDescent="0.3">
      <c r="B13" s="7"/>
      <c r="C13" s="7" t="s">
        <v>9</v>
      </c>
      <c r="D13" s="7"/>
      <c r="E13" s="73"/>
      <c r="F13" s="73"/>
      <c r="G13" s="73"/>
      <c r="H13" s="73"/>
      <c r="I13" s="73"/>
      <c r="J13" s="73"/>
      <c r="K13" s="7"/>
      <c r="L13" s="7"/>
    </row>
    <row r="14" spans="1:12" ht="4.5" customHeight="1" x14ac:dyDescent="0.3">
      <c r="B14" s="7"/>
      <c r="C14" s="7"/>
      <c r="D14" s="7"/>
      <c r="E14" s="7"/>
      <c r="F14" s="7"/>
      <c r="G14" s="7"/>
      <c r="H14" s="27"/>
      <c r="I14" s="7"/>
      <c r="J14" s="7"/>
      <c r="K14" s="7"/>
      <c r="L14" s="27"/>
    </row>
    <row r="15" spans="1:12" x14ac:dyDescent="0.3">
      <c r="B15" s="7"/>
      <c r="C15" s="37" t="s">
        <v>10</v>
      </c>
      <c r="D15" s="7"/>
      <c r="E15" s="37" t="s">
        <v>56</v>
      </c>
      <c r="F15" s="7"/>
      <c r="G15" s="7"/>
      <c r="H15" s="104"/>
      <c r="I15" s="105"/>
      <c r="J15" s="106"/>
      <c r="K15" s="7"/>
      <c r="L15" s="7"/>
    </row>
    <row r="16" spans="1:12" ht="4.5" customHeight="1" x14ac:dyDescent="0.3">
      <c r="B16" s="7"/>
      <c r="C16" s="7"/>
      <c r="D16" s="7"/>
      <c r="E16" s="7"/>
      <c r="F16" s="7"/>
      <c r="G16" s="7"/>
      <c r="H16" s="27"/>
      <c r="I16" s="7"/>
      <c r="J16" s="7"/>
      <c r="K16" s="7"/>
      <c r="L16" s="27"/>
    </row>
    <row r="17" spans="1:25" x14ac:dyDescent="0.3">
      <c r="B17" s="7"/>
      <c r="C17" s="7"/>
      <c r="D17" s="7"/>
      <c r="E17" s="37" t="s">
        <v>57</v>
      </c>
      <c r="F17" s="7"/>
      <c r="G17" s="7"/>
      <c r="H17" s="104"/>
      <c r="I17" s="105"/>
      <c r="J17" s="106"/>
      <c r="K17" s="7"/>
      <c r="L17" s="7"/>
    </row>
    <row r="18" spans="1:25" ht="4.5" customHeight="1" x14ac:dyDescent="0.3">
      <c r="B18" s="7"/>
      <c r="C18" s="7"/>
      <c r="D18" s="7"/>
      <c r="E18" s="7"/>
      <c r="F18" s="7"/>
      <c r="G18" s="7"/>
      <c r="H18" s="27"/>
      <c r="I18" s="7"/>
      <c r="J18" s="7"/>
      <c r="K18" s="7"/>
      <c r="L18" s="27"/>
    </row>
    <row r="19" spans="1:25" x14ac:dyDescent="0.3">
      <c r="B19" s="7"/>
      <c r="C19" s="7"/>
      <c r="D19" s="7"/>
      <c r="E19" s="37" t="s">
        <v>58</v>
      </c>
      <c r="F19" s="7"/>
      <c r="G19" s="7"/>
      <c r="H19" s="101"/>
      <c r="I19" s="102"/>
      <c r="J19" s="103"/>
      <c r="K19" s="7"/>
      <c r="L19" s="7"/>
    </row>
    <row r="20" spans="1:25" ht="4.5" customHeight="1" x14ac:dyDescent="0.3">
      <c r="B20" s="7"/>
      <c r="C20" s="7"/>
      <c r="D20" s="7"/>
      <c r="E20" s="7"/>
      <c r="F20" s="7"/>
      <c r="G20" s="7"/>
      <c r="H20" s="27"/>
      <c r="I20" s="7"/>
      <c r="J20" s="7"/>
      <c r="K20" s="7"/>
      <c r="L20" s="27"/>
    </row>
    <row r="21" spans="1:25" x14ac:dyDescent="0.3">
      <c r="B21" s="7"/>
      <c r="C21" s="7"/>
      <c r="D21" s="7"/>
      <c r="E21" s="37" t="s">
        <v>59</v>
      </c>
      <c r="F21" s="7"/>
      <c r="G21" s="7"/>
      <c r="H21" s="107"/>
      <c r="I21" s="108"/>
      <c r="J21" s="109"/>
      <c r="K21" s="7"/>
      <c r="L21" s="7"/>
    </row>
    <row r="22" spans="1:25" ht="4.5" customHeight="1" x14ac:dyDescent="0.3">
      <c r="B22" s="7"/>
      <c r="C22" s="7"/>
      <c r="D22" s="7"/>
      <c r="E22" s="7"/>
      <c r="F22" s="7"/>
      <c r="G22" s="7"/>
      <c r="H22" s="27"/>
      <c r="I22" s="7"/>
      <c r="J22" s="7"/>
      <c r="K22" s="7"/>
      <c r="L22" s="27"/>
    </row>
    <row r="23" spans="1:25" x14ac:dyDescent="0.3">
      <c r="B23" s="7"/>
      <c r="C23" s="7"/>
      <c r="D23" s="7"/>
      <c r="E23" s="37" t="s">
        <v>60</v>
      </c>
      <c r="F23" s="7"/>
      <c r="G23" s="7"/>
      <c r="H23" s="98"/>
      <c r="I23" s="99"/>
      <c r="J23" s="100"/>
      <c r="K23" s="7"/>
      <c r="L23" s="7"/>
    </row>
    <row r="24" spans="1:25" ht="4.5" customHeight="1" x14ac:dyDescent="0.3">
      <c r="B24" s="7"/>
      <c r="C24" s="7"/>
      <c r="D24" s="7"/>
      <c r="E24" s="7"/>
      <c r="F24" s="7"/>
      <c r="G24" s="7"/>
      <c r="H24" s="27"/>
      <c r="I24" s="7"/>
      <c r="J24" s="7"/>
      <c r="K24" s="7"/>
      <c r="L24" s="27"/>
    </row>
    <row r="25" spans="1:25" ht="4.5" customHeight="1" x14ac:dyDescent="0.3">
      <c r="B25" s="7"/>
      <c r="C25" s="7"/>
      <c r="D25" s="7"/>
      <c r="E25" s="7"/>
      <c r="F25" s="7"/>
      <c r="G25" s="7"/>
      <c r="H25" s="27"/>
      <c r="I25" s="7"/>
      <c r="J25" s="7"/>
      <c r="K25" s="7"/>
      <c r="L25" s="7"/>
    </row>
    <row r="26" spans="1:25" ht="28" x14ac:dyDescent="0.3">
      <c r="B26" s="7"/>
      <c r="C26" s="40" t="s">
        <v>45</v>
      </c>
      <c r="D26" s="7"/>
      <c r="E26" s="72"/>
      <c r="F26" s="72"/>
      <c r="G26" s="72"/>
      <c r="H26" s="72"/>
      <c r="I26" s="72"/>
      <c r="J26" s="72"/>
      <c r="K26" s="7"/>
      <c r="L26" s="7"/>
    </row>
    <row r="27" spans="1:25" ht="4.5" customHeight="1" x14ac:dyDescent="0.3">
      <c r="B27" s="7"/>
      <c r="C27" s="7"/>
      <c r="D27" s="7"/>
      <c r="E27" s="7"/>
      <c r="F27" s="7"/>
      <c r="G27" s="7"/>
      <c r="H27" s="27"/>
      <c r="I27" s="7"/>
      <c r="J27" s="7"/>
      <c r="K27" s="7"/>
      <c r="L27" s="27"/>
    </row>
    <row r="28" spans="1:25" ht="28" x14ac:dyDescent="0.3">
      <c r="B28" s="33"/>
      <c r="C28" s="40" t="s">
        <v>69</v>
      </c>
      <c r="D28" s="33"/>
      <c r="E28" s="72"/>
      <c r="F28" s="72"/>
      <c r="G28" s="72"/>
      <c r="H28" s="72"/>
      <c r="I28" s="72"/>
      <c r="J28" s="72"/>
      <c r="K28" s="33"/>
      <c r="L28" s="27"/>
    </row>
    <row r="29" spans="1:25" ht="4.5" customHeight="1" x14ac:dyDescent="0.3">
      <c r="B29" s="33"/>
      <c r="C29" s="33"/>
      <c r="D29" s="33"/>
      <c r="E29" s="33"/>
      <c r="F29" s="33"/>
      <c r="G29" s="33"/>
      <c r="H29" s="27"/>
      <c r="I29" s="33"/>
      <c r="J29" s="33"/>
      <c r="K29" s="33"/>
      <c r="L29" s="27"/>
    </row>
    <row r="30" spans="1:25" customFormat="1" ht="4.5" customHeight="1" x14ac:dyDescent="0.3">
      <c r="A30" s="36"/>
      <c r="B30" s="37"/>
      <c r="C30" s="37"/>
      <c r="D30" s="37"/>
      <c r="E30" s="37"/>
      <c r="F30" s="37"/>
      <c r="G30" s="37"/>
      <c r="H30" s="38"/>
      <c r="I30" s="37"/>
      <c r="J30" s="37"/>
      <c r="K30" s="37"/>
      <c r="L30" s="38"/>
      <c r="M30" s="39"/>
      <c r="N30" s="39"/>
      <c r="O30" s="39"/>
      <c r="P30" s="39"/>
      <c r="Q30" s="39"/>
      <c r="R30" s="39"/>
      <c r="S30" s="39"/>
      <c r="T30" s="39"/>
      <c r="U30" s="39"/>
      <c r="V30" s="39"/>
      <c r="W30" s="39"/>
      <c r="X30" s="39"/>
      <c r="Y30" s="39"/>
    </row>
    <row r="31" spans="1:25" customFormat="1" ht="28" x14ac:dyDescent="0.3">
      <c r="A31" s="36"/>
      <c r="B31" s="37"/>
      <c r="C31" s="40" t="s">
        <v>64</v>
      </c>
      <c r="D31" s="37"/>
      <c r="E31" s="72"/>
      <c r="F31" s="72"/>
      <c r="G31" s="72"/>
      <c r="H31" s="72"/>
      <c r="I31" s="72"/>
      <c r="J31" s="72"/>
      <c r="K31" s="37"/>
      <c r="L31" s="37"/>
      <c r="M31" s="39"/>
      <c r="N31" s="39"/>
      <c r="O31" s="39"/>
      <c r="P31" s="39"/>
      <c r="Q31" s="39"/>
      <c r="R31" s="39"/>
      <c r="S31" s="39"/>
      <c r="T31" s="39"/>
      <c r="U31" s="39"/>
      <c r="V31" s="39"/>
      <c r="W31" s="39"/>
      <c r="X31" s="39"/>
      <c r="Y31" s="39"/>
    </row>
    <row r="32" spans="1:25" customFormat="1" ht="4.5" customHeight="1" x14ac:dyDescent="0.3">
      <c r="A32" s="36"/>
      <c r="B32" s="37"/>
      <c r="C32" s="37"/>
      <c r="D32" s="37"/>
      <c r="E32" s="37"/>
      <c r="F32" s="37"/>
      <c r="G32" s="37"/>
      <c r="H32" s="38"/>
      <c r="I32" s="37"/>
      <c r="J32" s="37"/>
      <c r="K32" s="37"/>
      <c r="L32" s="38"/>
      <c r="M32" s="39"/>
      <c r="N32" s="39"/>
      <c r="O32" s="39"/>
      <c r="P32" s="39"/>
      <c r="Q32" s="39"/>
      <c r="R32" s="39"/>
      <c r="S32" s="39"/>
      <c r="T32" s="39"/>
      <c r="U32" s="39"/>
      <c r="V32" s="39"/>
      <c r="W32" s="39"/>
      <c r="X32" s="39"/>
      <c r="Y32" s="39"/>
    </row>
    <row r="33" spans="2:12" ht="48.75" customHeight="1" x14ac:dyDescent="0.3">
      <c r="B33" s="7"/>
      <c r="C33" s="61" t="s">
        <v>34</v>
      </c>
      <c r="D33" s="7"/>
      <c r="E33" s="71"/>
      <c r="F33" s="71"/>
      <c r="G33" s="71"/>
      <c r="H33" s="71"/>
      <c r="I33" s="71"/>
      <c r="J33" s="71"/>
      <c r="K33" s="7"/>
      <c r="L33" s="7"/>
    </row>
    <row r="34" spans="2:12" ht="4.5" customHeight="1" x14ac:dyDescent="0.3">
      <c r="B34" s="7"/>
      <c r="C34" s="7"/>
      <c r="D34" s="7"/>
      <c r="E34" s="7"/>
      <c r="F34" s="7"/>
      <c r="G34" s="7"/>
      <c r="H34" s="27"/>
      <c r="I34" s="7"/>
      <c r="J34" s="7"/>
      <c r="K34" s="7"/>
      <c r="L34" s="27"/>
    </row>
    <row r="35" spans="2:12" ht="28" x14ac:dyDescent="0.3">
      <c r="B35" s="7"/>
      <c r="C35" s="40" t="s">
        <v>44</v>
      </c>
      <c r="D35" s="7"/>
      <c r="E35" s="72"/>
      <c r="F35" s="72"/>
      <c r="G35" s="72"/>
      <c r="H35" s="72"/>
      <c r="I35" s="72"/>
      <c r="J35" s="72"/>
      <c r="K35" s="7"/>
      <c r="L35" s="7"/>
    </row>
    <row r="36" spans="2:12" ht="4.5" customHeight="1" x14ac:dyDescent="0.3">
      <c r="B36" s="7"/>
      <c r="C36" s="7"/>
      <c r="D36" s="7"/>
      <c r="E36" s="7"/>
      <c r="F36" s="7"/>
      <c r="G36" s="7"/>
      <c r="H36" s="27"/>
      <c r="I36" s="7"/>
      <c r="J36" s="7"/>
      <c r="K36" s="7"/>
      <c r="L36" s="27"/>
    </row>
    <row r="37" spans="2:12" ht="37.15" customHeight="1" x14ac:dyDescent="0.3">
      <c r="B37" s="33"/>
      <c r="C37" s="40" t="s">
        <v>70</v>
      </c>
      <c r="D37" s="33"/>
      <c r="E37" s="72"/>
      <c r="F37" s="72"/>
      <c r="G37" s="72"/>
      <c r="H37" s="72"/>
      <c r="I37" s="72"/>
      <c r="J37" s="72"/>
      <c r="K37" s="33"/>
      <c r="L37" s="27"/>
    </row>
    <row r="38" spans="2:12" ht="4.5" customHeight="1" x14ac:dyDescent="0.3">
      <c r="B38" s="33"/>
      <c r="C38" s="33"/>
      <c r="D38" s="33"/>
      <c r="E38" s="33"/>
      <c r="F38" s="33"/>
      <c r="G38" s="33"/>
      <c r="H38" s="27"/>
      <c r="I38" s="33"/>
      <c r="J38" s="33"/>
      <c r="K38" s="33"/>
      <c r="L38" s="27"/>
    </row>
    <row r="39" spans="2:12" x14ac:dyDescent="0.3">
      <c r="B39" s="7"/>
      <c r="C39" s="37" t="s">
        <v>11</v>
      </c>
      <c r="D39" s="7"/>
      <c r="E39" s="41"/>
      <c r="F39" s="8"/>
      <c r="G39" s="8"/>
      <c r="H39" s="28"/>
      <c r="I39" s="8"/>
      <c r="J39" s="8"/>
      <c r="K39" s="7"/>
      <c r="L39" s="28"/>
    </row>
    <row r="40" spans="2:12" x14ac:dyDescent="0.3">
      <c r="B40" s="7"/>
      <c r="C40" s="7"/>
      <c r="D40" s="7"/>
      <c r="E40" s="7"/>
      <c r="F40" s="7"/>
      <c r="G40" s="7"/>
      <c r="H40" s="27"/>
      <c r="I40" s="7"/>
      <c r="J40" s="7"/>
      <c r="K40" s="7"/>
      <c r="L40" s="27"/>
    </row>
    <row r="41" spans="2:12" ht="18" x14ac:dyDescent="0.4">
      <c r="B41" s="7"/>
      <c r="C41" s="53" t="s">
        <v>46</v>
      </c>
      <c r="D41" s="9"/>
      <c r="E41" s="7"/>
      <c r="F41" s="7"/>
      <c r="G41" s="7"/>
      <c r="H41" s="27"/>
      <c r="I41" s="7"/>
      <c r="J41" s="7"/>
      <c r="K41" s="7"/>
      <c r="L41" s="27"/>
    </row>
    <row r="42" spans="2:12" x14ac:dyDescent="0.3">
      <c r="B42" s="7"/>
      <c r="C42" s="7"/>
      <c r="D42" s="7"/>
      <c r="E42" s="7"/>
      <c r="F42" s="7"/>
      <c r="G42" s="7"/>
      <c r="H42" s="27"/>
      <c r="I42" s="7"/>
      <c r="J42" s="7"/>
      <c r="K42" s="7"/>
      <c r="L42" s="27"/>
    </row>
    <row r="43" spans="2:12" x14ac:dyDescent="0.3">
      <c r="B43" s="7"/>
      <c r="C43" s="54" t="s">
        <v>12</v>
      </c>
      <c r="D43" s="10"/>
      <c r="E43" s="37" t="s">
        <v>56</v>
      </c>
      <c r="F43" s="7"/>
      <c r="G43" s="71"/>
      <c r="H43" s="71"/>
      <c r="I43" s="71"/>
      <c r="J43" s="71"/>
      <c r="K43" s="7"/>
      <c r="L43" s="7"/>
    </row>
    <row r="44" spans="2:12" ht="4.5" customHeight="1" x14ac:dyDescent="0.3">
      <c r="B44" s="7"/>
      <c r="C44" s="7"/>
      <c r="D44" s="7"/>
      <c r="E44" s="7"/>
      <c r="F44" s="7"/>
      <c r="G44" s="7"/>
      <c r="H44" s="27"/>
      <c r="I44" s="7"/>
      <c r="J44" s="7"/>
      <c r="K44" s="7"/>
      <c r="L44" s="27"/>
    </row>
    <row r="45" spans="2:12" x14ac:dyDescent="0.3">
      <c r="B45" s="7"/>
      <c r="C45" s="37" t="s">
        <v>35</v>
      </c>
      <c r="D45" s="7"/>
      <c r="E45" s="41"/>
      <c r="F45" s="8"/>
      <c r="G45" s="8"/>
      <c r="H45" s="28"/>
      <c r="I45" s="8"/>
      <c r="J45" s="8"/>
      <c r="K45" s="7"/>
      <c r="L45" s="27">
        <f>IF(ISBLANK(E45),0,E45)</f>
        <v>0</v>
      </c>
    </row>
    <row r="46" spans="2:12" ht="4.5" customHeight="1" x14ac:dyDescent="0.3">
      <c r="B46" s="7"/>
      <c r="C46" s="7"/>
      <c r="D46" s="7"/>
      <c r="E46" s="7"/>
      <c r="F46" s="7"/>
      <c r="G46" s="7"/>
      <c r="H46" s="27"/>
      <c r="I46" s="7"/>
      <c r="J46" s="7"/>
      <c r="K46" s="7"/>
      <c r="L46" s="27"/>
    </row>
    <row r="47" spans="2:12" x14ac:dyDescent="0.3">
      <c r="B47" s="7"/>
      <c r="C47" s="37" t="s">
        <v>36</v>
      </c>
      <c r="D47" s="7"/>
      <c r="E47" s="55" t="s">
        <v>61</v>
      </c>
      <c r="F47" s="7"/>
      <c r="G47" s="41"/>
      <c r="H47" s="56" t="s">
        <v>62</v>
      </c>
      <c r="I47" s="41"/>
      <c r="J47" s="55" t="s">
        <v>13</v>
      </c>
      <c r="K47" s="7"/>
      <c r="L47" s="27"/>
    </row>
    <row r="48" spans="2:12" ht="4.5" customHeight="1" x14ac:dyDescent="0.3">
      <c r="B48" s="7"/>
      <c r="C48" s="7"/>
      <c r="D48" s="7"/>
      <c r="E48" s="7"/>
      <c r="F48" s="7"/>
      <c r="G48" s="7"/>
      <c r="H48" s="27"/>
      <c r="I48" s="7"/>
      <c r="J48" s="7"/>
      <c r="K48" s="7"/>
      <c r="L48" s="27"/>
    </row>
    <row r="49" spans="2:12" x14ac:dyDescent="0.3">
      <c r="B49" s="7"/>
      <c r="C49" s="37" t="s">
        <v>37</v>
      </c>
      <c r="D49" s="7"/>
      <c r="E49" s="55" t="s">
        <v>63</v>
      </c>
      <c r="F49" s="7"/>
      <c r="G49" s="41"/>
      <c r="H49" s="33"/>
      <c r="I49" s="7"/>
      <c r="J49" s="55" t="s">
        <v>13</v>
      </c>
      <c r="K49" s="7"/>
      <c r="L49" s="27"/>
    </row>
    <row r="50" spans="2:12" ht="4.5" customHeight="1" x14ac:dyDescent="0.3">
      <c r="B50" s="7"/>
      <c r="C50" s="7"/>
      <c r="D50" s="7"/>
      <c r="E50" s="7"/>
      <c r="F50" s="7"/>
      <c r="G50" s="7"/>
      <c r="H50" s="27"/>
      <c r="I50" s="7"/>
      <c r="J50" s="7"/>
      <c r="K50" s="7"/>
      <c r="L50" s="27"/>
    </row>
    <row r="51" spans="2:12" x14ac:dyDescent="0.3">
      <c r="B51" s="7"/>
      <c r="C51" s="40" t="s">
        <v>71</v>
      </c>
      <c r="D51" s="7"/>
      <c r="E51" s="72"/>
      <c r="F51" s="72"/>
      <c r="G51" s="72"/>
      <c r="H51" s="72"/>
      <c r="I51" s="72"/>
      <c r="J51" s="72"/>
      <c r="K51" s="7"/>
      <c r="L51" s="7"/>
    </row>
    <row r="52" spans="2:12" ht="4.5" customHeight="1" x14ac:dyDescent="0.3">
      <c r="B52" s="7"/>
      <c r="C52" s="7"/>
      <c r="D52" s="7"/>
      <c r="E52" s="7"/>
      <c r="F52" s="7"/>
      <c r="G52" s="7"/>
      <c r="H52" s="27"/>
      <c r="I52" s="7"/>
      <c r="J52" s="7"/>
      <c r="K52" s="7"/>
      <c r="L52" s="27"/>
    </row>
    <row r="53" spans="2:12" x14ac:dyDescent="0.3">
      <c r="B53" s="7"/>
      <c r="C53" s="7"/>
      <c r="D53" s="7"/>
      <c r="E53" s="7"/>
      <c r="F53" s="7"/>
      <c r="G53" s="7"/>
      <c r="H53" s="27"/>
      <c r="I53" s="7"/>
      <c r="J53" s="7"/>
      <c r="K53" s="7"/>
      <c r="L53" s="27"/>
    </row>
    <row r="54" spans="2:12" x14ac:dyDescent="0.3">
      <c r="B54" s="7"/>
      <c r="C54" s="40" t="s">
        <v>68</v>
      </c>
      <c r="D54" s="7"/>
      <c r="E54" s="72"/>
      <c r="F54" s="72"/>
      <c r="G54" s="72"/>
      <c r="H54" s="72"/>
      <c r="I54" s="72"/>
      <c r="J54" s="72"/>
      <c r="K54" s="7"/>
      <c r="L54" s="7"/>
    </row>
    <row r="55" spans="2:12" ht="4.5" customHeight="1" x14ac:dyDescent="0.3">
      <c r="B55" s="7"/>
      <c r="C55" s="7"/>
      <c r="D55" s="7"/>
      <c r="E55" s="7"/>
      <c r="F55" s="7"/>
      <c r="G55" s="7"/>
      <c r="H55" s="27"/>
      <c r="I55" s="7"/>
      <c r="J55" s="7"/>
      <c r="K55" s="7"/>
      <c r="L55" s="27"/>
    </row>
    <row r="56" spans="2:12" ht="28" x14ac:dyDescent="0.3">
      <c r="B56" s="7"/>
      <c r="C56" s="12" t="s">
        <v>38</v>
      </c>
      <c r="D56" s="7"/>
      <c r="E56" s="42"/>
      <c r="F56" s="8"/>
      <c r="G56" s="11"/>
      <c r="H56" s="29"/>
      <c r="I56" s="11"/>
      <c r="J56" s="11"/>
      <c r="K56" s="7"/>
      <c r="L56" s="29"/>
    </row>
    <row r="57" spans="2:12" ht="4.5" customHeight="1" x14ac:dyDescent="0.3">
      <c r="B57" s="7"/>
      <c r="C57" s="7"/>
      <c r="D57" s="7"/>
      <c r="E57" s="7"/>
      <c r="F57" s="7"/>
      <c r="G57" s="7"/>
      <c r="H57" s="27"/>
      <c r="I57" s="7"/>
      <c r="J57" s="7"/>
      <c r="K57" s="7"/>
      <c r="L57" s="27"/>
    </row>
    <row r="58" spans="2:12" x14ac:dyDescent="0.3">
      <c r="B58" s="7"/>
      <c r="C58" s="37" t="s">
        <v>47</v>
      </c>
      <c r="D58" s="7"/>
      <c r="E58" s="41"/>
      <c r="F58" s="8"/>
      <c r="G58" s="7"/>
      <c r="H58" s="27"/>
      <c r="I58" s="7"/>
      <c r="J58" s="7"/>
      <c r="K58" s="7"/>
      <c r="L58" s="27"/>
    </row>
    <row r="59" spans="2:12" ht="4.5" customHeight="1" x14ac:dyDescent="0.3">
      <c r="B59" s="7"/>
      <c r="C59" s="7"/>
      <c r="D59" s="7"/>
      <c r="E59" s="7"/>
      <c r="F59" s="7"/>
      <c r="G59" s="7"/>
      <c r="H59" s="27"/>
      <c r="I59" s="7"/>
      <c r="J59" s="7"/>
      <c r="K59" s="7"/>
      <c r="L59" s="27"/>
    </row>
    <row r="60" spans="2:12" ht="28" x14ac:dyDescent="0.3">
      <c r="B60" s="7"/>
      <c r="C60" s="40" t="s">
        <v>48</v>
      </c>
      <c r="D60" s="12"/>
      <c r="E60" s="42"/>
      <c r="F60" s="8"/>
      <c r="G60" s="7"/>
      <c r="H60" s="27"/>
      <c r="I60" s="7"/>
      <c r="J60" s="7"/>
      <c r="K60" s="7"/>
      <c r="L60" s="27"/>
    </row>
    <row r="61" spans="2:12" ht="4.5" customHeight="1" x14ac:dyDescent="0.3">
      <c r="B61" s="7"/>
      <c r="C61" s="7"/>
      <c r="D61" s="7"/>
      <c r="E61" s="7"/>
      <c r="F61" s="7"/>
      <c r="G61" s="7"/>
      <c r="H61" s="27"/>
      <c r="I61" s="7"/>
      <c r="J61" s="7"/>
      <c r="K61" s="7"/>
      <c r="L61" s="27"/>
    </row>
    <row r="62" spans="2:12" x14ac:dyDescent="0.3">
      <c r="B62" s="7"/>
      <c r="C62" s="37" t="s">
        <v>14</v>
      </c>
      <c r="D62" s="7"/>
      <c r="E62" s="42"/>
      <c r="F62" s="8"/>
      <c r="G62" s="7"/>
      <c r="H62" s="27"/>
      <c r="I62" s="7"/>
      <c r="J62" s="7"/>
      <c r="K62" s="7"/>
      <c r="L62" s="27"/>
    </row>
    <row r="63" spans="2:12" ht="4.5" customHeight="1" x14ac:dyDescent="0.3">
      <c r="B63" s="7"/>
      <c r="C63" s="7"/>
      <c r="D63" s="7"/>
      <c r="E63" s="7"/>
      <c r="F63" s="7"/>
      <c r="G63" s="7"/>
      <c r="H63" s="27"/>
      <c r="I63" s="7"/>
      <c r="J63" s="7"/>
      <c r="K63" s="7"/>
      <c r="L63" s="27"/>
    </row>
    <row r="64" spans="2:12" ht="42" x14ac:dyDescent="0.3">
      <c r="B64" s="7"/>
      <c r="C64" s="40" t="str">
        <f>_xlfn.TEXTJOIN("",FALSE,"Nombre de week-ends (0-52) de l'année  ",Jahr-2," durant lesquels tout le groupe a été fermé, faute d'enfants présents dans l'institution:")</f>
        <v>Nombre de week-ends (0-52) de l'année  2024 durant lesquels tout le groupe a été fermé, faute d'enfants présents dans l'institution:</v>
      </c>
      <c r="D64" s="12"/>
      <c r="E64" s="41"/>
      <c r="F64" s="8"/>
      <c r="G64" s="7"/>
      <c r="H64" s="27"/>
      <c r="I64" s="7"/>
      <c r="J64" s="7"/>
      <c r="K64" s="7"/>
      <c r="L64" s="27"/>
    </row>
    <row r="65" spans="2:12" x14ac:dyDescent="0.3">
      <c r="B65" s="7"/>
      <c r="C65" s="7"/>
      <c r="D65" s="7"/>
      <c r="E65" s="7"/>
      <c r="F65" s="7"/>
      <c r="G65" s="7"/>
      <c r="H65" s="27"/>
      <c r="I65" s="7"/>
      <c r="J65" s="7"/>
      <c r="K65" s="7"/>
      <c r="L65" s="27"/>
    </row>
    <row r="66" spans="2:12" x14ac:dyDescent="0.3">
      <c r="B66" s="7"/>
      <c r="C66" s="37" t="s">
        <v>65</v>
      </c>
      <c r="D66" s="7"/>
      <c r="E66" s="41"/>
      <c r="F66" s="8"/>
      <c r="G66" s="7"/>
      <c r="H66" s="27"/>
      <c r="I66" s="7"/>
      <c r="J66" s="7"/>
      <c r="K66" s="7"/>
      <c r="L66" s="27"/>
    </row>
    <row r="67" spans="2:12" ht="14.5" thickBot="1" x14ac:dyDescent="0.35">
      <c r="B67" s="7"/>
      <c r="C67" s="7"/>
      <c r="D67" s="7"/>
      <c r="E67" s="7"/>
      <c r="F67" s="7"/>
      <c r="G67" s="7"/>
      <c r="H67" s="27"/>
      <c r="I67" s="7"/>
      <c r="J67" s="7"/>
      <c r="K67" s="7"/>
      <c r="L67" s="27"/>
    </row>
    <row r="68" spans="2:12" ht="28.5" thickBot="1" x14ac:dyDescent="0.35">
      <c r="B68" s="7"/>
      <c r="C68" s="57" t="str">
        <f>_xlfn.TEXTJOIN("",FALSE,"Dotation en personnel socio-éducatif pour ce groupe au 01.11.",Jahr-1,":")</f>
        <v>Dotation en personnel socio-éducatif pour ce groupe au 01.11.2025:</v>
      </c>
      <c r="D68" s="13"/>
      <c r="E68" s="44"/>
      <c r="F68" s="8"/>
      <c r="G68" s="14" t="s">
        <v>0</v>
      </c>
      <c r="H68" s="27"/>
      <c r="I68" s="7"/>
      <c r="J68" s="7"/>
      <c r="K68" s="7"/>
      <c r="L68" s="27">
        <f>IF(ISBLANK(E68),0,E68)</f>
        <v>0</v>
      </c>
    </row>
    <row r="69" spans="2:12" ht="4.5" customHeight="1" thickBot="1" x14ac:dyDescent="0.35">
      <c r="B69" s="7"/>
      <c r="C69" s="14"/>
      <c r="D69" s="14"/>
      <c r="E69" s="14"/>
      <c r="F69" s="14"/>
      <c r="G69" s="14"/>
      <c r="H69" s="27"/>
      <c r="I69" s="7"/>
      <c r="J69" s="7"/>
      <c r="K69" s="7"/>
      <c r="L69" s="27"/>
    </row>
    <row r="70" spans="2:12" ht="28.5" thickBot="1" x14ac:dyDescent="0.35">
      <c r="B70" s="7"/>
      <c r="C70" s="58" t="str">
        <f>_xlfn.TEXTJOIN("",FALSE,"Dont dotation en pourcent de personnel sans formation reconnue au 01.11.",Jahr-1,":")</f>
        <v>Dont dotation en pourcent de personnel sans formation reconnue au 01.11.2025:</v>
      </c>
      <c r="D70" s="15"/>
      <c r="E70" s="45"/>
      <c r="F70" s="8"/>
      <c r="G70" s="16" t="s">
        <v>0</v>
      </c>
      <c r="H70" s="27"/>
      <c r="I70" s="7"/>
      <c r="J70" s="7"/>
      <c r="K70" s="7"/>
      <c r="L70" s="27">
        <f>IF(ISBLANK(E70),0,E70)</f>
        <v>0</v>
      </c>
    </row>
    <row r="71" spans="2:12" ht="5.25" customHeight="1" x14ac:dyDescent="0.3">
      <c r="B71" s="33"/>
      <c r="C71" s="15"/>
      <c r="D71" s="15"/>
      <c r="E71" s="33"/>
      <c r="F71" s="8"/>
      <c r="G71" s="16"/>
      <c r="H71" s="27"/>
      <c r="I71" s="33"/>
      <c r="J71" s="33"/>
      <c r="K71" s="33"/>
      <c r="L71" s="27"/>
    </row>
    <row r="72" spans="2:12" ht="28" x14ac:dyDescent="0.3">
      <c r="B72" s="33"/>
      <c r="C72" s="62" t="str">
        <f>_xlfn.TEXTJOIN("",FALSE,"Pourcentage de postes pour le supplément de fermeture au 01.11.",Jahr-1,":")</f>
        <v>Pourcentage de postes pour le supplément de fermeture au 01.11.2025:</v>
      </c>
      <c r="D72" s="15"/>
      <c r="E72" s="41"/>
      <c r="F72" s="8"/>
      <c r="G72" s="49" t="s">
        <v>0</v>
      </c>
      <c r="H72" s="27"/>
      <c r="I72" s="33"/>
      <c r="J72" s="33"/>
      <c r="K72" s="33"/>
      <c r="L72" s="27"/>
    </row>
    <row r="73" spans="2:12" x14ac:dyDescent="0.3">
      <c r="B73" s="7"/>
      <c r="C73" s="15"/>
      <c r="D73" s="15"/>
      <c r="E73" s="15"/>
      <c r="F73" s="15"/>
      <c r="G73" s="16"/>
      <c r="H73" s="27"/>
      <c r="I73" s="7"/>
      <c r="J73" s="7"/>
      <c r="K73" s="7"/>
      <c r="L73" s="27"/>
    </row>
    <row r="74" spans="2:12" x14ac:dyDescent="0.3">
      <c r="B74" s="7"/>
      <c r="C74" s="54" t="s">
        <v>15</v>
      </c>
      <c r="D74" s="10"/>
      <c r="E74" s="37" t="s">
        <v>56</v>
      </c>
      <c r="F74" s="8"/>
      <c r="G74" s="67"/>
      <c r="H74" s="68"/>
      <c r="I74" s="68"/>
      <c r="J74" s="69"/>
      <c r="K74" s="7"/>
      <c r="L74" s="7"/>
    </row>
    <row r="75" spans="2:12" ht="4.5" customHeight="1" x14ac:dyDescent="0.3">
      <c r="B75" s="7"/>
      <c r="C75" s="7"/>
      <c r="D75" s="7"/>
      <c r="E75" s="7"/>
      <c r="F75" s="7"/>
      <c r="G75" s="7"/>
      <c r="H75" s="27"/>
      <c r="I75" s="7"/>
      <c r="J75" s="7"/>
      <c r="K75" s="7"/>
      <c r="L75" s="27"/>
    </row>
    <row r="76" spans="2:12" x14ac:dyDescent="0.3">
      <c r="B76" s="7"/>
      <c r="C76" s="37" t="s">
        <v>35</v>
      </c>
      <c r="D76" s="7"/>
      <c r="E76" s="1"/>
      <c r="F76" s="8"/>
      <c r="G76" s="8"/>
      <c r="H76" s="28"/>
      <c r="I76" s="8"/>
      <c r="J76" s="8"/>
      <c r="K76" s="7"/>
      <c r="L76" s="27">
        <f>IF(ISBLANK(E76),0,E76)</f>
        <v>0</v>
      </c>
    </row>
    <row r="77" spans="2:12" ht="4.5" customHeight="1" x14ac:dyDescent="0.3">
      <c r="B77" s="7"/>
      <c r="C77" s="33"/>
      <c r="D77" s="7"/>
      <c r="E77" s="7"/>
      <c r="F77" s="7"/>
      <c r="G77" s="7"/>
      <c r="H77" s="27"/>
      <c r="I77" s="7"/>
      <c r="J77" s="7"/>
      <c r="K77" s="7"/>
      <c r="L77" s="27"/>
    </row>
    <row r="78" spans="2:12" x14ac:dyDescent="0.3">
      <c r="B78" s="7"/>
      <c r="C78" s="37" t="s">
        <v>36</v>
      </c>
      <c r="D78" s="7"/>
      <c r="E78" s="55" t="s">
        <v>61</v>
      </c>
      <c r="F78" s="7"/>
      <c r="G78" s="1"/>
      <c r="H78" s="56" t="s">
        <v>62</v>
      </c>
      <c r="I78" s="1"/>
      <c r="J78" s="55" t="s">
        <v>13</v>
      </c>
      <c r="K78" s="7"/>
      <c r="L78" s="27"/>
    </row>
    <row r="79" spans="2:12" ht="4.5" customHeight="1" x14ac:dyDescent="0.3">
      <c r="B79" s="7"/>
      <c r="C79" s="33"/>
      <c r="D79" s="7"/>
      <c r="E79" s="33"/>
      <c r="F79" s="7"/>
      <c r="G79" s="7"/>
      <c r="H79" s="27"/>
      <c r="I79" s="7"/>
      <c r="J79" s="33"/>
      <c r="K79" s="7"/>
      <c r="L79" s="27"/>
    </row>
    <row r="80" spans="2:12" x14ac:dyDescent="0.3">
      <c r="B80" s="7"/>
      <c r="C80" s="37" t="s">
        <v>37</v>
      </c>
      <c r="D80" s="7"/>
      <c r="E80" s="55" t="s">
        <v>63</v>
      </c>
      <c r="F80" s="7"/>
      <c r="G80" s="1"/>
      <c r="H80" s="27"/>
      <c r="I80" s="7"/>
      <c r="J80" s="55" t="s">
        <v>13</v>
      </c>
      <c r="K80" s="7"/>
      <c r="L80" s="27"/>
    </row>
    <row r="81" spans="2:12" ht="4.5" customHeight="1" x14ac:dyDescent="0.3">
      <c r="B81" s="7"/>
      <c r="C81" s="33"/>
      <c r="D81" s="7"/>
      <c r="E81" s="7"/>
      <c r="F81" s="7"/>
      <c r="G81" s="7"/>
      <c r="H81" s="27"/>
      <c r="I81" s="7"/>
      <c r="J81" s="7"/>
      <c r="K81" s="7"/>
      <c r="L81" s="27"/>
    </row>
    <row r="82" spans="2:12" x14ac:dyDescent="0.3">
      <c r="B82" s="7"/>
      <c r="C82" s="40" t="s">
        <v>71</v>
      </c>
      <c r="D82" s="7"/>
      <c r="E82" s="70"/>
      <c r="F82" s="70"/>
      <c r="G82" s="70"/>
      <c r="H82" s="70"/>
      <c r="I82" s="70"/>
      <c r="J82" s="70"/>
      <c r="K82" s="7"/>
      <c r="L82" s="7"/>
    </row>
    <row r="83" spans="2:12" ht="4.5" customHeight="1" x14ac:dyDescent="0.3">
      <c r="B83" s="7"/>
      <c r="C83" s="33"/>
      <c r="D83" s="7"/>
      <c r="E83" s="7"/>
      <c r="F83" s="7"/>
      <c r="G83" s="7"/>
      <c r="H83" s="27"/>
      <c r="I83" s="7"/>
      <c r="J83" s="7"/>
      <c r="K83" s="7"/>
      <c r="L83" s="27"/>
    </row>
    <row r="84" spans="2:12" x14ac:dyDescent="0.3">
      <c r="B84" s="7"/>
      <c r="C84" s="33"/>
      <c r="D84" s="7"/>
      <c r="E84" s="7"/>
      <c r="F84" s="7"/>
      <c r="G84" s="7"/>
      <c r="H84" s="27"/>
      <c r="I84" s="7"/>
      <c r="J84" s="7"/>
      <c r="K84" s="7"/>
      <c r="L84" s="27"/>
    </row>
    <row r="85" spans="2:12" x14ac:dyDescent="0.3">
      <c r="B85" s="7"/>
      <c r="C85" s="40" t="s">
        <v>68</v>
      </c>
      <c r="D85" s="7"/>
      <c r="E85" s="70"/>
      <c r="F85" s="70"/>
      <c r="G85" s="70"/>
      <c r="H85" s="70"/>
      <c r="I85" s="70"/>
      <c r="J85" s="70"/>
      <c r="K85" s="7"/>
      <c r="L85" s="7"/>
    </row>
    <row r="86" spans="2:12" ht="4.5" customHeight="1" x14ac:dyDescent="0.3">
      <c r="B86" s="7"/>
      <c r="C86" s="33"/>
      <c r="D86" s="7"/>
      <c r="E86" s="7"/>
      <c r="F86" s="7"/>
      <c r="G86" s="7"/>
      <c r="H86" s="27"/>
      <c r="I86" s="7"/>
      <c r="J86" s="7"/>
      <c r="K86" s="7"/>
      <c r="L86" s="27"/>
    </row>
    <row r="87" spans="2:12" ht="28" x14ac:dyDescent="0.3">
      <c r="B87" s="7"/>
      <c r="C87" s="12" t="s">
        <v>38</v>
      </c>
      <c r="D87" s="7"/>
      <c r="E87" s="30"/>
      <c r="F87" s="8"/>
      <c r="G87" s="11"/>
      <c r="H87" s="29"/>
      <c r="I87" s="11"/>
      <c r="J87" s="11"/>
      <c r="K87" s="7"/>
      <c r="L87" s="29"/>
    </row>
    <row r="88" spans="2:12" ht="4.5" customHeight="1" x14ac:dyDescent="0.3">
      <c r="B88" s="7"/>
      <c r="C88" s="33"/>
      <c r="D88" s="7"/>
      <c r="E88" s="7"/>
      <c r="F88" s="7"/>
      <c r="G88" s="7"/>
      <c r="H88" s="27"/>
      <c r="I88" s="7"/>
      <c r="J88" s="7"/>
      <c r="K88" s="7"/>
      <c r="L88" s="27"/>
    </row>
    <row r="89" spans="2:12" x14ac:dyDescent="0.3">
      <c r="B89" s="7"/>
      <c r="C89" s="37" t="s">
        <v>39</v>
      </c>
      <c r="D89" s="7"/>
      <c r="E89" s="1"/>
      <c r="F89" s="8"/>
      <c r="G89" s="7"/>
      <c r="H89" s="27"/>
      <c r="I89" s="7"/>
      <c r="J89" s="7"/>
      <c r="K89" s="7"/>
      <c r="L89" s="27"/>
    </row>
    <row r="90" spans="2:12" ht="4.5" customHeight="1" x14ac:dyDescent="0.3">
      <c r="B90" s="7"/>
      <c r="C90" s="33"/>
      <c r="D90" s="7"/>
      <c r="E90" s="7"/>
      <c r="F90" s="7"/>
      <c r="G90" s="7"/>
      <c r="H90" s="27"/>
      <c r="I90" s="7"/>
      <c r="J90" s="7"/>
      <c r="K90" s="7"/>
      <c r="L90" s="27"/>
    </row>
    <row r="91" spans="2:12" ht="28" x14ac:dyDescent="0.3">
      <c r="B91" s="7"/>
      <c r="C91" s="40" t="s">
        <v>48</v>
      </c>
      <c r="D91" s="12"/>
      <c r="E91" s="4"/>
      <c r="F91" s="8"/>
      <c r="G91" s="7"/>
      <c r="H91" s="27"/>
      <c r="I91" s="7"/>
      <c r="J91" s="7"/>
      <c r="K91" s="7"/>
      <c r="L91" s="27"/>
    </row>
    <row r="92" spans="2:12" ht="4.5" customHeight="1" x14ac:dyDescent="0.3">
      <c r="B92" s="7"/>
      <c r="C92" s="33"/>
      <c r="D92" s="7"/>
      <c r="E92" s="7"/>
      <c r="F92" s="7"/>
      <c r="G92" s="7"/>
      <c r="H92" s="27"/>
      <c r="I92" s="7"/>
      <c r="J92" s="7"/>
      <c r="K92" s="7"/>
      <c r="L92" s="27"/>
    </row>
    <row r="93" spans="2:12" x14ac:dyDescent="0.3">
      <c r="B93" s="7"/>
      <c r="C93" s="37" t="s">
        <v>14</v>
      </c>
      <c r="D93" s="7"/>
      <c r="E93" s="4"/>
      <c r="F93" s="8"/>
      <c r="G93" s="7"/>
      <c r="H93" s="27"/>
      <c r="I93" s="7"/>
      <c r="J93" s="7"/>
      <c r="K93" s="7"/>
      <c r="L93" s="27"/>
    </row>
    <row r="94" spans="2:12" ht="4.5" customHeight="1" x14ac:dyDescent="0.3">
      <c r="B94" s="7"/>
      <c r="C94" s="33"/>
      <c r="D94" s="7"/>
      <c r="E94" s="7"/>
      <c r="F94" s="7"/>
      <c r="G94" s="7"/>
      <c r="H94" s="27"/>
      <c r="I94" s="7"/>
      <c r="J94" s="7"/>
      <c r="K94" s="7"/>
      <c r="L94" s="27"/>
    </row>
    <row r="95" spans="2:12" ht="42" x14ac:dyDescent="0.3">
      <c r="B95" s="7"/>
      <c r="C95" s="40" t="str">
        <f>_xlfn.TEXTJOIN("",FALSE,"Nombre de week-ends (0-52) de l'année  ",Jahr-2," durant lesquels tout le groupe a été fermé, faute d'enfants présents dans l'institution:")</f>
        <v>Nombre de week-ends (0-52) de l'année  2024 durant lesquels tout le groupe a été fermé, faute d'enfants présents dans l'institution:</v>
      </c>
      <c r="D95" s="12"/>
      <c r="E95" s="1"/>
      <c r="F95" s="8"/>
      <c r="G95" s="7"/>
      <c r="H95" s="27"/>
      <c r="I95" s="7"/>
      <c r="J95" s="7"/>
      <c r="K95" s="7"/>
      <c r="L95" s="27"/>
    </row>
    <row r="96" spans="2:12" x14ac:dyDescent="0.3">
      <c r="B96" s="7"/>
      <c r="C96" s="33"/>
      <c r="D96" s="7"/>
      <c r="E96" s="7"/>
      <c r="F96" s="7"/>
      <c r="G96" s="7"/>
      <c r="H96" s="27"/>
      <c r="I96" s="7"/>
      <c r="J96" s="7"/>
      <c r="K96" s="7"/>
      <c r="L96" s="27"/>
    </row>
    <row r="97" spans="2:12" x14ac:dyDescent="0.3">
      <c r="B97" s="7"/>
      <c r="C97" s="37" t="s">
        <v>65</v>
      </c>
      <c r="D97" s="7"/>
      <c r="E97" s="1"/>
      <c r="F97" s="8"/>
      <c r="G97" s="7"/>
      <c r="H97" s="27"/>
      <c r="I97" s="7"/>
      <c r="J97" s="7"/>
      <c r="K97" s="7"/>
      <c r="L97" s="27"/>
    </row>
    <row r="98" spans="2:12" ht="14.5" thickBot="1" x14ac:dyDescent="0.35">
      <c r="B98" s="7"/>
      <c r="C98" s="33"/>
      <c r="D98" s="7"/>
      <c r="E98" s="7"/>
      <c r="F98" s="7"/>
      <c r="G98" s="7"/>
      <c r="H98" s="27"/>
      <c r="I98" s="7"/>
      <c r="J98" s="7"/>
      <c r="K98" s="7"/>
      <c r="L98" s="27"/>
    </row>
    <row r="99" spans="2:12" ht="28.5" thickBot="1" x14ac:dyDescent="0.35">
      <c r="B99" s="7"/>
      <c r="C99" s="57" t="str">
        <f>_xlfn.TEXTJOIN("",FALSE,"Dotation en personnel socio-éducatif pour ce groupe au 01.11.",Jahr-1,":")</f>
        <v>Dotation en personnel socio-éducatif pour ce groupe au 01.11.2025:</v>
      </c>
      <c r="D99" s="13"/>
      <c r="E99" s="2"/>
      <c r="F99" s="8"/>
      <c r="G99" s="14" t="s">
        <v>0</v>
      </c>
      <c r="H99" s="27"/>
      <c r="I99" s="7"/>
      <c r="J99" s="7"/>
      <c r="K99" s="7"/>
      <c r="L99" s="27">
        <f>IF(ISBLANK(E99),0,E99)</f>
        <v>0</v>
      </c>
    </row>
    <row r="100" spans="2:12" ht="4.5" customHeight="1" thickBot="1" x14ac:dyDescent="0.35">
      <c r="B100" s="7"/>
      <c r="C100" s="14"/>
      <c r="D100" s="14"/>
      <c r="E100" s="14"/>
      <c r="F100" s="14"/>
      <c r="G100" s="14"/>
      <c r="H100" s="27"/>
      <c r="I100" s="7"/>
      <c r="J100" s="7"/>
      <c r="K100" s="7"/>
      <c r="L100" s="27"/>
    </row>
    <row r="101" spans="2:12" ht="28.5" thickBot="1" x14ac:dyDescent="0.35">
      <c r="B101" s="7"/>
      <c r="C101" s="58" t="str">
        <f>_xlfn.TEXTJOIN("",FALSE,"Dont dotation en pourcent de personnel sans formation reconnue au 01.11.",Jahr-1,":")</f>
        <v>Dont dotation en pourcent de personnel sans formation reconnue au 01.11.2025:</v>
      </c>
      <c r="D101" s="15"/>
      <c r="E101" s="3"/>
      <c r="F101" s="8"/>
      <c r="G101" s="16" t="s">
        <v>0</v>
      </c>
      <c r="H101" s="27"/>
      <c r="I101" s="7"/>
      <c r="J101" s="7"/>
      <c r="K101" s="7"/>
      <c r="L101" s="27">
        <f>IF(ISBLANK(E101),0,E101)</f>
        <v>0</v>
      </c>
    </row>
    <row r="102" spans="2:12" ht="5.25" customHeight="1" x14ac:dyDescent="0.3">
      <c r="B102" s="33"/>
      <c r="C102" s="15"/>
      <c r="D102" s="15"/>
      <c r="E102" s="33"/>
      <c r="F102" s="8"/>
      <c r="G102" s="16"/>
      <c r="H102" s="27"/>
      <c r="I102" s="33"/>
      <c r="J102" s="33"/>
      <c r="K102" s="33"/>
      <c r="L102" s="27"/>
    </row>
    <row r="103" spans="2:12" ht="28" x14ac:dyDescent="0.3">
      <c r="B103" s="33"/>
      <c r="C103" s="62" t="str">
        <f>_xlfn.TEXTJOIN("",FALSE,"Pourcentage de postes pour le supplément de fermeture au 01.11.",Jahr-1,":")</f>
        <v>Pourcentage de postes pour le supplément de fermeture au 01.11.2025:</v>
      </c>
      <c r="D103" s="15"/>
      <c r="E103" s="41"/>
      <c r="F103" s="8"/>
      <c r="G103" s="49" t="s">
        <v>0</v>
      </c>
      <c r="H103" s="27"/>
      <c r="I103" s="33"/>
      <c r="J103" s="33"/>
      <c r="K103" s="33"/>
      <c r="L103" s="27"/>
    </row>
    <row r="104" spans="2:12" x14ac:dyDescent="0.3">
      <c r="B104" s="7"/>
      <c r="C104" s="7"/>
      <c r="D104" s="7"/>
      <c r="E104" s="7"/>
      <c r="F104" s="7"/>
      <c r="G104" s="7"/>
      <c r="H104" s="27"/>
      <c r="I104" s="7"/>
      <c r="J104" s="7"/>
      <c r="K104" s="7"/>
      <c r="L104" s="27"/>
    </row>
    <row r="105" spans="2:12" x14ac:dyDescent="0.3">
      <c r="B105" s="7"/>
      <c r="C105" s="54" t="s">
        <v>16</v>
      </c>
      <c r="D105" s="10"/>
      <c r="E105" s="37" t="s">
        <v>56</v>
      </c>
      <c r="F105" s="8"/>
      <c r="G105" s="67"/>
      <c r="H105" s="68"/>
      <c r="I105" s="68"/>
      <c r="J105" s="69"/>
      <c r="K105" s="7"/>
      <c r="L105" s="7"/>
    </row>
    <row r="106" spans="2:12" ht="4.5" customHeight="1" x14ac:dyDescent="0.3">
      <c r="B106" s="7"/>
      <c r="C106" s="7"/>
      <c r="D106" s="7"/>
      <c r="E106" s="7"/>
      <c r="F106" s="7"/>
      <c r="G106" s="7"/>
      <c r="H106" s="27"/>
      <c r="I106" s="7"/>
      <c r="J106" s="7"/>
      <c r="K106" s="7"/>
      <c r="L106" s="27"/>
    </row>
    <row r="107" spans="2:12" x14ac:dyDescent="0.3">
      <c r="B107" s="7"/>
      <c r="C107" s="37" t="s">
        <v>35</v>
      </c>
      <c r="D107" s="7"/>
      <c r="E107" s="1"/>
      <c r="F107" s="8"/>
      <c r="G107" s="8"/>
      <c r="H107" s="28"/>
      <c r="I107" s="8"/>
      <c r="J107" s="8"/>
      <c r="K107" s="7"/>
      <c r="L107" s="27">
        <f>IF(ISBLANK(E107),0,E107)</f>
        <v>0</v>
      </c>
    </row>
    <row r="108" spans="2:12" ht="4.5" customHeight="1" x14ac:dyDescent="0.3">
      <c r="B108" s="7"/>
      <c r="C108" s="33"/>
      <c r="D108" s="7"/>
      <c r="E108" s="7"/>
      <c r="F108" s="7"/>
      <c r="G108" s="7"/>
      <c r="H108" s="27"/>
      <c r="I108" s="7"/>
      <c r="J108" s="7"/>
      <c r="K108" s="7"/>
      <c r="L108" s="27"/>
    </row>
    <row r="109" spans="2:12" x14ac:dyDescent="0.3">
      <c r="B109" s="7"/>
      <c r="C109" s="37" t="s">
        <v>36</v>
      </c>
      <c r="D109" s="7"/>
      <c r="E109" s="55" t="s">
        <v>61</v>
      </c>
      <c r="F109" s="7"/>
      <c r="G109" s="1"/>
      <c r="H109" s="56" t="s">
        <v>62</v>
      </c>
      <c r="I109" s="1"/>
      <c r="J109" s="55" t="s">
        <v>13</v>
      </c>
      <c r="K109" s="7"/>
      <c r="L109" s="27"/>
    </row>
    <row r="110" spans="2:12" ht="4.5" customHeight="1" x14ac:dyDescent="0.3">
      <c r="B110" s="7"/>
      <c r="C110" s="33"/>
      <c r="D110" s="7"/>
      <c r="E110" s="33"/>
      <c r="F110" s="7"/>
      <c r="G110" s="7"/>
      <c r="H110" s="27"/>
      <c r="I110" s="7"/>
      <c r="J110" s="33"/>
      <c r="K110" s="7"/>
      <c r="L110" s="27"/>
    </row>
    <row r="111" spans="2:12" x14ac:dyDescent="0.3">
      <c r="B111" s="7"/>
      <c r="C111" s="37" t="s">
        <v>37</v>
      </c>
      <c r="D111" s="7"/>
      <c r="E111" s="55" t="s">
        <v>63</v>
      </c>
      <c r="F111" s="7"/>
      <c r="G111" s="1"/>
      <c r="H111" s="27"/>
      <c r="I111" s="7"/>
      <c r="J111" s="55" t="s">
        <v>13</v>
      </c>
      <c r="K111" s="7"/>
      <c r="L111" s="27"/>
    </row>
    <row r="112" spans="2:12" ht="4.5" customHeight="1" x14ac:dyDescent="0.3">
      <c r="B112" s="7"/>
      <c r="C112" s="33"/>
      <c r="D112" s="7"/>
      <c r="E112" s="7"/>
      <c r="F112" s="7"/>
      <c r="G112" s="7"/>
      <c r="H112" s="27"/>
      <c r="I112" s="7"/>
      <c r="J112" s="7"/>
      <c r="K112" s="7"/>
      <c r="L112" s="27"/>
    </row>
    <row r="113" spans="2:12" x14ac:dyDescent="0.3">
      <c r="B113" s="7"/>
      <c r="C113" s="40" t="s">
        <v>71</v>
      </c>
      <c r="D113" s="7"/>
      <c r="E113" s="70"/>
      <c r="F113" s="70"/>
      <c r="G113" s="70"/>
      <c r="H113" s="70"/>
      <c r="I113" s="70"/>
      <c r="J113" s="70"/>
      <c r="K113" s="7"/>
      <c r="L113" s="7"/>
    </row>
    <row r="114" spans="2:12" ht="4.5" customHeight="1" x14ac:dyDescent="0.3">
      <c r="B114" s="7"/>
      <c r="C114" s="33"/>
      <c r="D114" s="7"/>
      <c r="E114" s="7"/>
      <c r="F114" s="7"/>
      <c r="G114" s="7"/>
      <c r="H114" s="27"/>
      <c r="I114" s="7"/>
      <c r="J114" s="7"/>
      <c r="K114" s="7"/>
      <c r="L114" s="27"/>
    </row>
    <row r="115" spans="2:12" x14ac:dyDescent="0.3">
      <c r="B115" s="7"/>
      <c r="C115" s="33"/>
      <c r="D115" s="7"/>
      <c r="E115" s="7"/>
      <c r="F115" s="7"/>
      <c r="G115" s="7"/>
      <c r="H115" s="27"/>
      <c r="I115" s="7"/>
      <c r="J115" s="7"/>
      <c r="K115" s="7"/>
      <c r="L115" s="27"/>
    </row>
    <row r="116" spans="2:12" x14ac:dyDescent="0.3">
      <c r="B116" s="7"/>
      <c r="C116" s="40" t="s">
        <v>68</v>
      </c>
      <c r="D116" s="7"/>
      <c r="E116" s="70"/>
      <c r="F116" s="70"/>
      <c r="G116" s="70"/>
      <c r="H116" s="70"/>
      <c r="I116" s="70"/>
      <c r="J116" s="70"/>
      <c r="K116" s="7"/>
      <c r="L116" s="7"/>
    </row>
    <row r="117" spans="2:12" ht="4.5" customHeight="1" x14ac:dyDescent="0.3">
      <c r="B117" s="7"/>
      <c r="C117" s="33"/>
      <c r="D117" s="7"/>
      <c r="E117" s="7"/>
      <c r="F117" s="7"/>
      <c r="G117" s="7"/>
      <c r="H117" s="27"/>
      <c r="I117" s="7"/>
      <c r="J117" s="7"/>
      <c r="K117" s="7"/>
      <c r="L117" s="27"/>
    </row>
    <row r="118" spans="2:12" ht="28" x14ac:dyDescent="0.3">
      <c r="B118" s="7"/>
      <c r="C118" s="12" t="s">
        <v>38</v>
      </c>
      <c r="D118" s="7"/>
      <c r="E118" s="30"/>
      <c r="F118" s="8"/>
      <c r="G118" s="11"/>
      <c r="H118" s="29"/>
      <c r="I118" s="11"/>
      <c r="J118" s="11"/>
      <c r="K118" s="7"/>
      <c r="L118" s="29"/>
    </row>
    <row r="119" spans="2:12" ht="4.5" customHeight="1" x14ac:dyDescent="0.3">
      <c r="B119" s="7"/>
      <c r="C119" s="33"/>
      <c r="D119" s="7"/>
      <c r="E119" s="7"/>
      <c r="F119" s="7"/>
      <c r="G119" s="7"/>
      <c r="H119" s="27"/>
      <c r="I119" s="7"/>
      <c r="J119" s="7"/>
      <c r="K119" s="7"/>
      <c r="L119" s="27"/>
    </row>
    <row r="120" spans="2:12" x14ac:dyDescent="0.3">
      <c r="B120" s="7"/>
      <c r="C120" s="37" t="s">
        <v>39</v>
      </c>
      <c r="D120" s="7"/>
      <c r="E120" s="1"/>
      <c r="F120" s="8"/>
      <c r="G120" s="7"/>
      <c r="H120" s="27"/>
      <c r="I120" s="7"/>
      <c r="J120" s="7"/>
      <c r="K120" s="7"/>
      <c r="L120" s="27"/>
    </row>
    <row r="121" spans="2:12" ht="4.5" customHeight="1" x14ac:dyDescent="0.3">
      <c r="B121" s="7"/>
      <c r="C121" s="33"/>
      <c r="D121" s="7"/>
      <c r="E121" s="7"/>
      <c r="F121" s="7"/>
      <c r="G121" s="7"/>
      <c r="H121" s="27"/>
      <c r="I121" s="7"/>
      <c r="J121" s="7"/>
      <c r="K121" s="7"/>
      <c r="L121" s="27"/>
    </row>
    <row r="122" spans="2:12" ht="28" x14ac:dyDescent="0.3">
      <c r="B122" s="7"/>
      <c r="C122" s="40" t="s">
        <v>48</v>
      </c>
      <c r="D122" s="12"/>
      <c r="E122" s="30"/>
      <c r="F122" s="8"/>
      <c r="G122" s="7"/>
      <c r="H122" s="27"/>
      <c r="I122" s="7"/>
      <c r="J122" s="7"/>
      <c r="K122" s="7"/>
      <c r="L122" s="27"/>
    </row>
    <row r="123" spans="2:12" ht="4.5" customHeight="1" x14ac:dyDescent="0.3">
      <c r="B123" s="7"/>
      <c r="C123" s="33"/>
      <c r="D123" s="7"/>
      <c r="E123" s="7"/>
      <c r="F123" s="7"/>
      <c r="G123" s="7"/>
      <c r="H123" s="27"/>
      <c r="I123" s="7"/>
      <c r="J123" s="7"/>
      <c r="K123" s="7"/>
      <c r="L123" s="27"/>
    </row>
    <row r="124" spans="2:12" x14ac:dyDescent="0.3">
      <c r="B124" s="7"/>
      <c r="C124" s="37" t="s">
        <v>14</v>
      </c>
      <c r="D124" s="7"/>
      <c r="E124" s="30"/>
      <c r="F124" s="8"/>
      <c r="G124" s="7"/>
      <c r="H124" s="27"/>
      <c r="I124" s="7"/>
      <c r="J124" s="7"/>
      <c r="K124" s="7"/>
      <c r="L124" s="27"/>
    </row>
    <row r="125" spans="2:12" x14ac:dyDescent="0.3">
      <c r="B125" s="7"/>
      <c r="C125" s="33"/>
      <c r="D125" s="7"/>
      <c r="E125" s="7"/>
      <c r="F125" s="7"/>
      <c r="G125" s="7"/>
      <c r="H125" s="27"/>
      <c r="I125" s="7"/>
      <c r="J125" s="7"/>
      <c r="K125" s="7"/>
      <c r="L125" s="27"/>
    </row>
    <row r="126" spans="2:12" ht="42" x14ac:dyDescent="0.3">
      <c r="B126" s="7"/>
      <c r="C126" s="40" t="str">
        <f>_xlfn.TEXTJOIN("",FALSE,"Nombre de week-ends (0-52) de l'année  ",Jahr-2," durant lesquels tout le groupe a été fermé, faute d'enfants présents dans l'institution:")</f>
        <v>Nombre de week-ends (0-52) de l'année  2024 durant lesquels tout le groupe a été fermé, faute d'enfants présents dans l'institution:</v>
      </c>
      <c r="D126" s="12"/>
      <c r="E126" s="1"/>
      <c r="F126" s="8"/>
      <c r="G126" s="7"/>
      <c r="H126" s="27"/>
      <c r="I126" s="7"/>
      <c r="J126" s="7"/>
      <c r="K126" s="7"/>
      <c r="L126" s="27"/>
    </row>
    <row r="127" spans="2:12" ht="8.25" customHeight="1" x14ac:dyDescent="0.3">
      <c r="B127" s="7"/>
      <c r="C127" s="33"/>
      <c r="D127" s="12"/>
      <c r="E127" s="7"/>
      <c r="F127" s="7"/>
      <c r="G127" s="7"/>
      <c r="H127" s="27"/>
      <c r="I127" s="7"/>
      <c r="J127" s="7"/>
      <c r="K127" s="7"/>
      <c r="L127" s="27"/>
    </row>
    <row r="128" spans="2:12" x14ac:dyDescent="0.3">
      <c r="B128" s="7"/>
      <c r="C128" s="37" t="s">
        <v>65</v>
      </c>
      <c r="D128" s="7"/>
      <c r="E128" s="1"/>
      <c r="F128" s="8"/>
      <c r="G128" s="7"/>
      <c r="H128" s="27"/>
      <c r="I128" s="7"/>
      <c r="J128" s="7"/>
      <c r="K128" s="7"/>
      <c r="L128" s="27"/>
    </row>
    <row r="129" spans="2:12" ht="14.5" thickBot="1" x14ac:dyDescent="0.35">
      <c r="B129" s="7"/>
      <c r="C129" s="33"/>
      <c r="D129" s="7"/>
      <c r="E129" s="7"/>
      <c r="F129" s="7"/>
      <c r="G129" s="7"/>
      <c r="H129" s="27"/>
      <c r="I129" s="7"/>
      <c r="J129" s="7"/>
      <c r="K129" s="7"/>
      <c r="L129" s="27"/>
    </row>
    <row r="130" spans="2:12" ht="28.5" thickBot="1" x14ac:dyDescent="0.35">
      <c r="B130" s="7"/>
      <c r="C130" s="57" t="str">
        <f>_xlfn.TEXTJOIN("",FALSE,"Dotation en personnel socio-éducatif pour ce groupe au 01.11.",Jahr-1,":")</f>
        <v>Dotation en personnel socio-éducatif pour ce groupe au 01.11.2025:</v>
      </c>
      <c r="D130" s="13"/>
      <c r="E130" s="2"/>
      <c r="F130" s="8"/>
      <c r="G130" s="14" t="s">
        <v>0</v>
      </c>
      <c r="H130" s="27"/>
      <c r="I130" s="7"/>
      <c r="J130" s="7"/>
      <c r="K130" s="7"/>
      <c r="L130" s="27">
        <f>IF(ISBLANK(E130),0,E130)</f>
        <v>0</v>
      </c>
    </row>
    <row r="131" spans="2:12" ht="4.4000000000000004" customHeight="1" thickBot="1" x14ac:dyDescent="0.35">
      <c r="B131" s="7"/>
      <c r="C131" s="14"/>
      <c r="D131" s="14"/>
      <c r="E131" s="14"/>
      <c r="F131" s="14"/>
      <c r="G131" s="14"/>
      <c r="H131" s="27"/>
      <c r="I131" s="7"/>
      <c r="J131" s="7"/>
      <c r="K131" s="7"/>
      <c r="L131" s="27"/>
    </row>
    <row r="132" spans="2:12" ht="28.5" thickBot="1" x14ac:dyDescent="0.35">
      <c r="B132" s="7"/>
      <c r="C132" s="58" t="str">
        <f>_xlfn.TEXTJOIN("",FALSE,"Dont dotation en pourcent de personnel sans formation reconnue au 01.11.",Jahr-1,":")</f>
        <v>Dont dotation en pourcent de personnel sans formation reconnue au 01.11.2025:</v>
      </c>
      <c r="D132" s="15"/>
      <c r="E132" s="3"/>
      <c r="F132" s="8"/>
      <c r="G132" s="16" t="s">
        <v>0</v>
      </c>
      <c r="H132" s="27"/>
      <c r="I132" s="7"/>
      <c r="J132" s="7"/>
      <c r="K132" s="7"/>
      <c r="L132" s="27">
        <f>IF(ISBLANK(E132),0,E132)</f>
        <v>0</v>
      </c>
    </row>
    <row r="133" spans="2:12" ht="5.25" customHeight="1" x14ac:dyDescent="0.3">
      <c r="B133" s="33"/>
      <c r="C133" s="15"/>
      <c r="D133" s="15"/>
      <c r="E133" s="33"/>
      <c r="F133" s="8"/>
      <c r="G133" s="16"/>
      <c r="H133" s="27"/>
      <c r="I133" s="33"/>
      <c r="J133" s="33"/>
      <c r="K133" s="33"/>
      <c r="L133" s="27"/>
    </row>
    <row r="134" spans="2:12" ht="28" x14ac:dyDescent="0.3">
      <c r="B134" s="33"/>
      <c r="C134" s="62" t="str">
        <f>_xlfn.TEXTJOIN("",FALSE,"Pourcentage de postes pour le supplément de fermeture au 01.11.",Jahr-1,":")</f>
        <v>Pourcentage de postes pour le supplément de fermeture au 01.11.2025:</v>
      </c>
      <c r="D134" s="15"/>
      <c r="E134" s="41"/>
      <c r="F134" s="8"/>
      <c r="G134" s="49" t="s">
        <v>0</v>
      </c>
      <c r="H134" s="27"/>
      <c r="I134" s="33"/>
      <c r="J134" s="33"/>
      <c r="K134" s="33"/>
      <c r="L134" s="27"/>
    </row>
    <row r="135" spans="2:12" x14ac:dyDescent="0.3">
      <c r="B135" s="33"/>
      <c r="C135" s="15"/>
      <c r="D135" s="15"/>
      <c r="E135" s="33"/>
      <c r="F135" s="8"/>
      <c r="G135" s="16"/>
      <c r="H135" s="27"/>
      <c r="I135" s="33"/>
      <c r="J135" s="33"/>
      <c r="K135" s="33"/>
      <c r="L135" s="27"/>
    </row>
    <row r="136" spans="2:12" x14ac:dyDescent="0.3">
      <c r="B136" s="33"/>
      <c r="C136" s="54" t="s">
        <v>17</v>
      </c>
      <c r="D136" s="10"/>
      <c r="E136" s="37" t="s">
        <v>56</v>
      </c>
      <c r="F136" s="8"/>
      <c r="G136" s="67"/>
      <c r="H136" s="68"/>
      <c r="I136" s="68"/>
      <c r="J136" s="69"/>
      <c r="K136" s="33"/>
      <c r="L136" s="33"/>
    </row>
    <row r="137" spans="2:12" ht="4.5" customHeight="1" x14ac:dyDescent="0.3">
      <c r="B137" s="7"/>
      <c r="C137" s="7"/>
      <c r="D137" s="7"/>
      <c r="E137" s="7"/>
      <c r="F137" s="7"/>
      <c r="G137" s="7"/>
      <c r="H137" s="27"/>
      <c r="I137" s="7"/>
      <c r="J137" s="7"/>
      <c r="K137" s="7"/>
      <c r="L137" s="27"/>
    </row>
    <row r="138" spans="2:12" x14ac:dyDescent="0.3">
      <c r="B138" s="7"/>
      <c r="C138" s="37" t="s">
        <v>35</v>
      </c>
      <c r="D138" s="7"/>
      <c r="E138" s="1"/>
      <c r="F138" s="8"/>
      <c r="G138" s="8"/>
      <c r="H138" s="28"/>
      <c r="I138" s="8"/>
      <c r="J138" s="8"/>
      <c r="K138" s="7"/>
      <c r="L138" s="27">
        <f>IF(ISBLANK(E138),0,E138)</f>
        <v>0</v>
      </c>
    </row>
    <row r="139" spans="2:12" ht="4.5" customHeight="1" x14ac:dyDescent="0.3">
      <c r="B139" s="7"/>
      <c r="C139" s="33"/>
      <c r="D139" s="7"/>
      <c r="E139" s="7"/>
      <c r="F139" s="7"/>
      <c r="G139" s="7"/>
      <c r="H139" s="27"/>
      <c r="I139" s="7"/>
      <c r="J139" s="7"/>
      <c r="K139" s="7"/>
      <c r="L139" s="27"/>
    </row>
    <row r="140" spans="2:12" x14ac:dyDescent="0.3">
      <c r="B140" s="7"/>
      <c r="C140" s="37" t="s">
        <v>36</v>
      </c>
      <c r="D140" s="7"/>
      <c r="E140" s="55" t="s">
        <v>61</v>
      </c>
      <c r="F140" s="8"/>
      <c r="G140" s="1"/>
      <c r="H140" s="56" t="s">
        <v>62</v>
      </c>
      <c r="I140" s="1"/>
      <c r="J140" s="55" t="s">
        <v>13</v>
      </c>
      <c r="K140" s="7"/>
      <c r="L140" s="27"/>
    </row>
    <row r="141" spans="2:12" ht="4.5" customHeight="1" x14ac:dyDescent="0.3">
      <c r="B141" s="7"/>
      <c r="C141" s="33"/>
      <c r="D141" s="7"/>
      <c r="E141" s="33"/>
      <c r="F141" s="7"/>
      <c r="G141" s="7"/>
      <c r="H141" s="27"/>
      <c r="I141" s="7"/>
      <c r="J141" s="33"/>
      <c r="K141" s="7"/>
      <c r="L141" s="27"/>
    </row>
    <row r="142" spans="2:12" x14ac:dyDescent="0.3">
      <c r="B142" s="7"/>
      <c r="C142" s="37" t="s">
        <v>37</v>
      </c>
      <c r="D142" s="7"/>
      <c r="E142" s="55" t="s">
        <v>63</v>
      </c>
      <c r="F142" s="8"/>
      <c r="G142" s="1"/>
      <c r="H142" s="27"/>
      <c r="I142" s="7"/>
      <c r="J142" s="55" t="s">
        <v>13</v>
      </c>
      <c r="K142" s="7"/>
      <c r="L142" s="27"/>
    </row>
    <row r="143" spans="2:12" ht="4.5" customHeight="1" x14ac:dyDescent="0.3">
      <c r="B143" s="7"/>
      <c r="C143" s="33"/>
      <c r="D143" s="7"/>
      <c r="E143" s="7"/>
      <c r="F143" s="7"/>
      <c r="G143" s="7"/>
      <c r="H143" s="27"/>
      <c r="I143" s="7"/>
      <c r="J143" s="7"/>
      <c r="K143" s="7"/>
      <c r="L143" s="27"/>
    </row>
    <row r="144" spans="2:12" x14ac:dyDescent="0.3">
      <c r="B144" s="7"/>
      <c r="C144" s="40" t="s">
        <v>71</v>
      </c>
      <c r="D144" s="7"/>
      <c r="E144" s="70"/>
      <c r="F144" s="70"/>
      <c r="G144" s="70"/>
      <c r="H144" s="70"/>
      <c r="I144" s="70"/>
      <c r="J144" s="70"/>
      <c r="K144" s="7"/>
      <c r="L144" s="7"/>
    </row>
    <row r="145" spans="2:12" ht="4.5" customHeight="1" x14ac:dyDescent="0.3">
      <c r="B145" s="7"/>
      <c r="C145" s="33"/>
      <c r="D145" s="7"/>
      <c r="E145" s="7"/>
      <c r="F145" s="7"/>
      <c r="G145" s="7"/>
      <c r="H145" s="27"/>
      <c r="I145" s="7"/>
      <c r="J145" s="7"/>
      <c r="K145" s="7"/>
      <c r="L145" s="27"/>
    </row>
    <row r="146" spans="2:12" x14ac:dyDescent="0.3">
      <c r="B146" s="7"/>
      <c r="C146" s="33"/>
      <c r="D146" s="7"/>
      <c r="E146" s="7"/>
      <c r="F146" s="7"/>
      <c r="G146" s="7"/>
      <c r="H146" s="27"/>
      <c r="I146" s="7"/>
      <c r="J146" s="7"/>
      <c r="K146" s="7"/>
      <c r="L146" s="27"/>
    </row>
    <row r="147" spans="2:12" x14ac:dyDescent="0.3">
      <c r="B147" s="7"/>
      <c r="C147" s="40" t="s">
        <v>68</v>
      </c>
      <c r="D147" s="7"/>
      <c r="E147" s="70"/>
      <c r="F147" s="70"/>
      <c r="G147" s="70"/>
      <c r="H147" s="70"/>
      <c r="I147" s="70"/>
      <c r="J147" s="70"/>
      <c r="K147" s="7"/>
      <c r="L147" s="7"/>
    </row>
    <row r="148" spans="2:12" ht="4.5" customHeight="1" x14ac:dyDescent="0.3">
      <c r="B148" s="7"/>
      <c r="C148" s="33"/>
      <c r="D148" s="7"/>
      <c r="E148" s="7"/>
      <c r="F148" s="7"/>
      <c r="G148" s="7"/>
      <c r="H148" s="27"/>
      <c r="I148" s="7"/>
      <c r="J148" s="7"/>
      <c r="K148" s="7"/>
      <c r="L148" s="27"/>
    </row>
    <row r="149" spans="2:12" ht="28" x14ac:dyDescent="0.3">
      <c r="B149" s="7"/>
      <c r="C149" s="12" t="s">
        <v>38</v>
      </c>
      <c r="D149" s="7"/>
      <c r="E149" s="30"/>
      <c r="F149" s="8"/>
      <c r="G149" s="11"/>
      <c r="H149" s="29"/>
      <c r="I149" s="11"/>
      <c r="J149" s="11"/>
      <c r="K149" s="7"/>
      <c r="L149" s="29"/>
    </row>
    <row r="150" spans="2:12" ht="4.5" customHeight="1" x14ac:dyDescent="0.3">
      <c r="B150" s="7"/>
      <c r="C150" s="33"/>
      <c r="D150" s="7"/>
      <c r="E150" s="7"/>
      <c r="F150" s="7"/>
      <c r="G150" s="7"/>
      <c r="H150" s="27"/>
      <c r="I150" s="7"/>
      <c r="J150" s="7"/>
      <c r="K150" s="7"/>
      <c r="L150" s="27"/>
    </row>
    <row r="151" spans="2:12" x14ac:dyDescent="0.3">
      <c r="B151" s="7"/>
      <c r="C151" s="37" t="s">
        <v>39</v>
      </c>
      <c r="D151" s="7"/>
      <c r="E151" s="1"/>
      <c r="F151" s="8"/>
      <c r="G151" s="7"/>
      <c r="H151" s="27"/>
      <c r="I151" s="7"/>
      <c r="J151" s="7"/>
      <c r="K151" s="7"/>
      <c r="L151" s="27"/>
    </row>
    <row r="152" spans="2:12" ht="4.5" customHeight="1" x14ac:dyDescent="0.3">
      <c r="B152" s="7"/>
      <c r="C152" s="33"/>
      <c r="D152" s="7"/>
      <c r="E152" s="7"/>
      <c r="F152" s="7"/>
      <c r="G152" s="7"/>
      <c r="H152" s="27"/>
      <c r="I152" s="7"/>
      <c r="J152" s="7"/>
      <c r="K152" s="7"/>
      <c r="L152" s="27"/>
    </row>
    <row r="153" spans="2:12" ht="28" x14ac:dyDescent="0.3">
      <c r="B153" s="7"/>
      <c r="C153" s="40" t="s">
        <v>48</v>
      </c>
      <c r="D153" s="12"/>
      <c r="E153" s="30"/>
      <c r="F153" s="8"/>
      <c r="G153" s="7"/>
      <c r="H153" s="27"/>
      <c r="I153" s="7"/>
      <c r="J153" s="7"/>
      <c r="K153" s="7"/>
      <c r="L153" s="27"/>
    </row>
    <row r="154" spans="2:12" ht="4.5" customHeight="1" x14ac:dyDescent="0.3">
      <c r="B154" s="7"/>
      <c r="C154" s="33"/>
      <c r="D154" s="7"/>
      <c r="E154" s="7"/>
      <c r="F154" s="7"/>
      <c r="G154" s="7"/>
      <c r="H154" s="27"/>
      <c r="I154" s="7"/>
      <c r="J154" s="7"/>
      <c r="K154" s="7"/>
      <c r="L154" s="27"/>
    </row>
    <row r="155" spans="2:12" x14ac:dyDescent="0.3">
      <c r="B155" s="7"/>
      <c r="C155" s="37" t="s">
        <v>14</v>
      </c>
      <c r="D155" s="7"/>
      <c r="E155" s="4"/>
      <c r="F155" s="8"/>
      <c r="G155" s="7"/>
      <c r="H155" s="27"/>
      <c r="I155" s="7"/>
      <c r="J155" s="7"/>
      <c r="K155" s="7"/>
      <c r="L155" s="27"/>
    </row>
    <row r="156" spans="2:12" ht="4.5" customHeight="1" x14ac:dyDescent="0.3">
      <c r="B156" s="7"/>
      <c r="C156" s="33"/>
      <c r="D156" s="7"/>
      <c r="E156" s="7"/>
      <c r="F156" s="7"/>
      <c r="G156" s="7"/>
      <c r="H156" s="27"/>
      <c r="I156" s="7"/>
      <c r="J156" s="7"/>
      <c r="K156" s="7"/>
      <c r="L156" s="27"/>
    </row>
    <row r="157" spans="2:12" ht="42" x14ac:dyDescent="0.3">
      <c r="B157" s="7"/>
      <c r="C157" s="40" t="str">
        <f>_xlfn.TEXTJOIN("",FALSE,"Nombre de week-ends (0-52) de l'année  ",Jahr-2," durant lesquels tout le groupe a été fermé, faute d'enfants présents dans l'institution:")</f>
        <v>Nombre de week-ends (0-52) de l'année  2024 durant lesquels tout le groupe a été fermé, faute d'enfants présents dans l'institution:</v>
      </c>
      <c r="D157" s="12"/>
      <c r="E157" s="1"/>
      <c r="F157" s="8"/>
      <c r="G157" s="7"/>
      <c r="H157" s="27"/>
      <c r="I157" s="7"/>
      <c r="J157" s="7"/>
      <c r="K157" s="7"/>
      <c r="L157" s="27"/>
    </row>
    <row r="158" spans="2:12" x14ac:dyDescent="0.3">
      <c r="B158" s="7"/>
      <c r="C158" s="33"/>
      <c r="D158" s="7"/>
      <c r="E158" s="7"/>
      <c r="F158" s="7"/>
      <c r="G158" s="7"/>
      <c r="H158" s="27"/>
      <c r="I158" s="7"/>
      <c r="J158" s="7"/>
      <c r="K158" s="7"/>
      <c r="L158" s="27"/>
    </row>
    <row r="159" spans="2:12" x14ac:dyDescent="0.3">
      <c r="B159" s="7"/>
      <c r="C159" s="37" t="s">
        <v>65</v>
      </c>
      <c r="D159" s="7"/>
      <c r="E159" s="1"/>
      <c r="F159" s="8"/>
      <c r="G159" s="7"/>
      <c r="H159" s="27"/>
      <c r="I159" s="7"/>
      <c r="J159" s="7"/>
      <c r="K159" s="7"/>
      <c r="L159" s="27"/>
    </row>
    <row r="160" spans="2:12" ht="14.5" thickBot="1" x14ac:dyDescent="0.35">
      <c r="B160" s="7"/>
      <c r="C160" s="33"/>
      <c r="D160" s="7"/>
      <c r="E160" s="7"/>
      <c r="F160" s="7"/>
      <c r="G160" s="7"/>
      <c r="H160" s="27"/>
      <c r="I160" s="7"/>
      <c r="J160" s="7"/>
      <c r="K160" s="7"/>
      <c r="L160" s="27"/>
    </row>
    <row r="161" spans="2:12" ht="28.5" thickBot="1" x14ac:dyDescent="0.35">
      <c r="B161" s="7"/>
      <c r="C161" s="57" t="str">
        <f>_xlfn.TEXTJOIN("",FALSE,"Dotation en personnel socio-éducatif pour ce groupe au 01.11.",Jahr-1,":")</f>
        <v>Dotation en personnel socio-éducatif pour ce groupe au 01.11.2025:</v>
      </c>
      <c r="D161" s="13"/>
      <c r="E161" s="2"/>
      <c r="F161" s="8"/>
      <c r="G161" s="14" t="s">
        <v>0</v>
      </c>
      <c r="H161" s="27"/>
      <c r="I161" s="7"/>
      <c r="J161" s="7"/>
      <c r="K161" s="7"/>
      <c r="L161" s="27">
        <f>IF(ISBLANK(E161),0,E161)</f>
        <v>0</v>
      </c>
    </row>
    <row r="162" spans="2:12" ht="4.5" customHeight="1" thickBot="1" x14ac:dyDescent="0.35">
      <c r="B162" s="7"/>
      <c r="C162" s="14"/>
      <c r="D162" s="14"/>
      <c r="E162" s="14"/>
      <c r="F162" s="14"/>
      <c r="G162" s="14"/>
      <c r="H162" s="27"/>
      <c r="I162" s="7"/>
      <c r="J162" s="7"/>
      <c r="K162" s="7"/>
      <c r="L162" s="27"/>
    </row>
    <row r="163" spans="2:12" ht="28.5" thickBot="1" x14ac:dyDescent="0.35">
      <c r="B163" s="7"/>
      <c r="C163" s="58" t="str">
        <f>_xlfn.TEXTJOIN("",FALSE,"Dont dotation en pourcent de personnel sans formation reconnue au 01.11.",Jahr-1,":")</f>
        <v>Dont dotation en pourcent de personnel sans formation reconnue au 01.11.2025:</v>
      </c>
      <c r="D163" s="15"/>
      <c r="E163" s="3"/>
      <c r="F163" s="8"/>
      <c r="G163" s="16" t="s">
        <v>0</v>
      </c>
      <c r="H163" s="27"/>
      <c r="I163" s="7"/>
      <c r="J163" s="7"/>
      <c r="K163" s="7"/>
      <c r="L163" s="27">
        <f>IF(ISBLANK(E163),0,E163)</f>
        <v>0</v>
      </c>
    </row>
    <row r="164" spans="2:12" ht="5.25" customHeight="1" x14ac:dyDescent="0.3">
      <c r="B164" s="33"/>
      <c r="C164" s="15"/>
      <c r="D164" s="15"/>
      <c r="E164" s="33"/>
      <c r="F164" s="8"/>
      <c r="G164" s="16"/>
      <c r="H164" s="27"/>
      <c r="I164" s="33"/>
      <c r="J164" s="33"/>
      <c r="K164" s="33"/>
      <c r="L164" s="27"/>
    </row>
    <row r="165" spans="2:12" ht="27" customHeight="1" x14ac:dyDescent="0.3">
      <c r="B165" s="33"/>
      <c r="C165" s="62" t="str">
        <f>_xlfn.TEXTJOIN("",FALSE,"Pourcentage de postes pour le supplément de fermeture au 01.11.",Jahr-1,":")</f>
        <v>Pourcentage de postes pour le supplément de fermeture au 01.11.2025:</v>
      </c>
      <c r="D165" s="15"/>
      <c r="E165" s="41"/>
      <c r="F165" s="8"/>
      <c r="G165" s="49" t="s">
        <v>0</v>
      </c>
      <c r="H165" s="27"/>
      <c r="I165" s="33"/>
      <c r="J165" s="33"/>
      <c r="K165" s="33"/>
      <c r="L165" s="27"/>
    </row>
    <row r="166" spans="2:12" x14ac:dyDescent="0.3">
      <c r="B166" s="7"/>
      <c r="C166" s="7"/>
      <c r="D166" s="7"/>
      <c r="E166" s="7"/>
      <c r="F166" s="7"/>
      <c r="G166" s="7"/>
      <c r="H166" s="27"/>
      <c r="I166" s="7"/>
      <c r="J166" s="7"/>
      <c r="K166" s="7"/>
      <c r="L166" s="27"/>
    </row>
    <row r="167" spans="2:12" x14ac:dyDescent="0.3">
      <c r="B167" s="7"/>
      <c r="C167" s="54" t="s">
        <v>18</v>
      </c>
      <c r="D167" s="10"/>
      <c r="E167" s="37" t="s">
        <v>56</v>
      </c>
      <c r="F167" s="8"/>
      <c r="G167" s="67"/>
      <c r="H167" s="68"/>
      <c r="I167" s="68"/>
      <c r="J167" s="69"/>
      <c r="K167" s="7"/>
      <c r="L167" s="7"/>
    </row>
    <row r="168" spans="2:12" ht="4.5" customHeight="1" x14ac:dyDescent="0.3">
      <c r="B168" s="7"/>
      <c r="C168" s="7"/>
      <c r="D168" s="7"/>
      <c r="E168" s="7"/>
      <c r="F168" s="7"/>
      <c r="G168" s="7"/>
      <c r="H168" s="27"/>
      <c r="I168" s="7"/>
      <c r="J168" s="7"/>
      <c r="K168" s="7"/>
      <c r="L168" s="27"/>
    </row>
    <row r="169" spans="2:12" x14ac:dyDescent="0.3">
      <c r="B169" s="7"/>
      <c r="C169" s="37" t="s">
        <v>35</v>
      </c>
      <c r="D169" s="7"/>
      <c r="E169" s="1"/>
      <c r="F169" s="8"/>
      <c r="G169" s="8"/>
      <c r="H169" s="28"/>
      <c r="I169" s="8"/>
      <c r="J169" s="8"/>
      <c r="K169" s="7"/>
      <c r="L169" s="27">
        <f>IF(ISBLANK(E169),0,E169)</f>
        <v>0</v>
      </c>
    </row>
    <row r="170" spans="2:12" ht="4.5" customHeight="1" x14ac:dyDescent="0.3">
      <c r="B170" s="7"/>
      <c r="C170" s="33"/>
      <c r="D170" s="7"/>
      <c r="E170" s="7"/>
      <c r="F170" s="7"/>
      <c r="G170" s="7"/>
      <c r="H170" s="27"/>
      <c r="I170" s="7"/>
      <c r="J170" s="7"/>
      <c r="K170" s="7"/>
      <c r="L170" s="27"/>
    </row>
    <row r="171" spans="2:12" x14ac:dyDescent="0.3">
      <c r="B171" s="7"/>
      <c r="C171" s="37" t="s">
        <v>36</v>
      </c>
      <c r="D171" s="7"/>
      <c r="E171" s="55" t="s">
        <v>61</v>
      </c>
      <c r="F171" s="8"/>
      <c r="G171" s="1"/>
      <c r="H171" s="56" t="s">
        <v>62</v>
      </c>
      <c r="I171" s="1"/>
      <c r="J171" s="55" t="s">
        <v>13</v>
      </c>
      <c r="K171" s="7"/>
      <c r="L171" s="27"/>
    </row>
    <row r="172" spans="2:12" ht="4.5" customHeight="1" x14ac:dyDescent="0.3">
      <c r="B172" s="7"/>
      <c r="C172" s="33"/>
      <c r="D172" s="7"/>
      <c r="E172" s="33"/>
      <c r="F172" s="7"/>
      <c r="G172" s="7"/>
      <c r="H172" s="27"/>
      <c r="I172" s="7"/>
      <c r="J172" s="33"/>
      <c r="K172" s="7"/>
      <c r="L172" s="27"/>
    </row>
    <row r="173" spans="2:12" x14ac:dyDescent="0.3">
      <c r="B173" s="7"/>
      <c r="C173" s="37" t="s">
        <v>37</v>
      </c>
      <c r="D173" s="7"/>
      <c r="E173" s="55" t="s">
        <v>63</v>
      </c>
      <c r="F173" s="8"/>
      <c r="G173" s="1"/>
      <c r="H173" s="27"/>
      <c r="I173" s="7"/>
      <c r="J173" s="55" t="s">
        <v>13</v>
      </c>
      <c r="K173" s="7"/>
      <c r="L173" s="27"/>
    </row>
    <row r="174" spans="2:12" ht="4.5" customHeight="1" x14ac:dyDescent="0.3">
      <c r="B174" s="7"/>
      <c r="C174" s="33"/>
      <c r="D174" s="7"/>
      <c r="E174" s="7"/>
      <c r="F174" s="8"/>
      <c r="G174" s="7"/>
      <c r="H174" s="27"/>
      <c r="I174" s="7"/>
      <c r="J174" s="7"/>
      <c r="K174" s="7"/>
      <c r="L174" s="27"/>
    </row>
    <row r="175" spans="2:12" x14ac:dyDescent="0.3">
      <c r="B175" s="7"/>
      <c r="C175" s="40" t="s">
        <v>71</v>
      </c>
      <c r="D175" s="7"/>
      <c r="E175" s="70"/>
      <c r="F175" s="70"/>
      <c r="G175" s="70"/>
      <c r="H175" s="70"/>
      <c r="I175" s="70"/>
      <c r="J175" s="70"/>
      <c r="K175" s="7"/>
      <c r="L175" s="7"/>
    </row>
    <row r="176" spans="2:12" ht="4.5" customHeight="1" x14ac:dyDescent="0.3">
      <c r="B176" s="7"/>
      <c r="C176" s="33"/>
      <c r="D176" s="7"/>
      <c r="E176" s="7"/>
      <c r="F176" s="7"/>
      <c r="G176" s="7"/>
      <c r="H176" s="27"/>
      <c r="I176" s="7"/>
      <c r="J176" s="7"/>
      <c r="K176" s="7"/>
      <c r="L176" s="27"/>
    </row>
    <row r="177" spans="2:12" x14ac:dyDescent="0.3">
      <c r="B177" s="7"/>
      <c r="C177" s="33"/>
      <c r="D177" s="7"/>
      <c r="E177" s="7"/>
      <c r="F177" s="8"/>
      <c r="G177" s="7"/>
      <c r="H177" s="27"/>
      <c r="I177" s="7"/>
      <c r="J177" s="7"/>
      <c r="K177" s="7"/>
      <c r="L177" s="27"/>
    </row>
    <row r="178" spans="2:12" x14ac:dyDescent="0.3">
      <c r="B178" s="7"/>
      <c r="C178" s="40" t="s">
        <v>68</v>
      </c>
      <c r="D178" s="7"/>
      <c r="E178" s="70"/>
      <c r="F178" s="70"/>
      <c r="G178" s="70"/>
      <c r="H178" s="70"/>
      <c r="I178" s="70"/>
      <c r="J178" s="70"/>
      <c r="K178" s="7"/>
      <c r="L178" s="7"/>
    </row>
    <row r="179" spans="2:12" ht="4.5" customHeight="1" x14ac:dyDescent="0.3">
      <c r="B179" s="7"/>
      <c r="C179" s="33"/>
      <c r="D179" s="7"/>
      <c r="E179" s="7"/>
      <c r="F179" s="7"/>
      <c r="G179" s="7"/>
      <c r="H179" s="27"/>
      <c r="I179" s="7"/>
      <c r="J179" s="7"/>
      <c r="K179" s="7"/>
      <c r="L179" s="27"/>
    </row>
    <row r="180" spans="2:12" ht="28" x14ac:dyDescent="0.3">
      <c r="B180" s="7"/>
      <c r="C180" s="12" t="s">
        <v>38</v>
      </c>
      <c r="D180" s="7"/>
      <c r="E180" s="30"/>
      <c r="F180" s="8"/>
      <c r="G180" s="11"/>
      <c r="H180" s="29"/>
      <c r="I180" s="11"/>
      <c r="J180" s="11"/>
      <c r="K180" s="7"/>
      <c r="L180" s="29"/>
    </row>
    <row r="181" spans="2:12" ht="4.5" customHeight="1" x14ac:dyDescent="0.3">
      <c r="B181" s="7"/>
      <c r="C181" s="33"/>
      <c r="D181" s="7"/>
      <c r="E181" s="7"/>
      <c r="F181" s="7"/>
      <c r="G181" s="7"/>
      <c r="H181" s="27"/>
      <c r="I181" s="7"/>
      <c r="J181" s="7"/>
      <c r="K181" s="7"/>
      <c r="L181" s="27"/>
    </row>
    <row r="182" spans="2:12" x14ac:dyDescent="0.3">
      <c r="B182" s="7"/>
      <c r="C182" s="37" t="s">
        <v>39</v>
      </c>
      <c r="D182" s="7"/>
      <c r="E182" s="1"/>
      <c r="F182" s="8"/>
      <c r="G182" s="7"/>
      <c r="H182" s="27"/>
      <c r="I182" s="7"/>
      <c r="J182" s="7"/>
      <c r="K182" s="7"/>
      <c r="L182" s="27"/>
    </row>
    <row r="183" spans="2:12" ht="4.5" customHeight="1" x14ac:dyDescent="0.3">
      <c r="B183" s="7"/>
      <c r="C183" s="33"/>
      <c r="D183" s="7"/>
      <c r="E183" s="7"/>
      <c r="F183" s="7"/>
      <c r="G183" s="7"/>
      <c r="H183" s="27"/>
      <c r="I183" s="7"/>
      <c r="J183" s="7"/>
      <c r="K183" s="7"/>
      <c r="L183" s="27"/>
    </row>
    <row r="184" spans="2:12" ht="28" x14ac:dyDescent="0.3">
      <c r="B184" s="7"/>
      <c r="C184" s="40" t="s">
        <v>48</v>
      </c>
      <c r="D184" s="12"/>
      <c r="E184" s="4"/>
      <c r="F184" s="8"/>
      <c r="G184" s="7"/>
      <c r="H184" s="27"/>
      <c r="I184" s="7"/>
      <c r="J184" s="7"/>
      <c r="K184" s="7"/>
      <c r="L184" s="27"/>
    </row>
    <row r="185" spans="2:12" ht="4.5" customHeight="1" x14ac:dyDescent="0.3">
      <c r="B185" s="7"/>
      <c r="C185" s="33"/>
      <c r="D185" s="7"/>
      <c r="E185" s="7"/>
      <c r="F185" s="7"/>
      <c r="G185" s="7"/>
      <c r="H185" s="27"/>
      <c r="I185" s="7"/>
      <c r="J185" s="7"/>
      <c r="K185" s="7"/>
      <c r="L185" s="27"/>
    </row>
    <row r="186" spans="2:12" x14ac:dyDescent="0.3">
      <c r="B186" s="7"/>
      <c r="C186" s="37" t="s">
        <v>14</v>
      </c>
      <c r="D186" s="7"/>
      <c r="E186" s="4"/>
      <c r="F186" s="8"/>
      <c r="G186" s="7"/>
      <c r="H186" s="27"/>
      <c r="I186" s="7"/>
      <c r="J186" s="7"/>
      <c r="K186" s="7"/>
      <c r="L186" s="27"/>
    </row>
    <row r="187" spans="2:12" x14ac:dyDescent="0.3">
      <c r="B187" s="7"/>
      <c r="C187" s="33"/>
      <c r="D187" s="7"/>
      <c r="E187" s="7"/>
      <c r="F187" s="7"/>
      <c r="G187" s="7"/>
      <c r="H187" s="27"/>
      <c r="I187" s="7"/>
      <c r="J187" s="7"/>
      <c r="K187" s="7"/>
      <c r="L187" s="27"/>
    </row>
    <row r="188" spans="2:12" ht="42" x14ac:dyDescent="0.3">
      <c r="B188" s="7"/>
      <c r="C188" s="40" t="str">
        <f>_xlfn.TEXTJOIN("",FALSE,"Nombre de week-ends (0-52) de l'année  ",Jahr-2," durant lesquels tout le groupe a été fermé, faute d'enfants présents dans l'institution:")</f>
        <v>Nombre de week-ends (0-52) de l'année  2024 durant lesquels tout le groupe a été fermé, faute d'enfants présents dans l'institution:</v>
      </c>
      <c r="D188" s="12"/>
      <c r="E188" s="1"/>
      <c r="F188" s="8"/>
      <c r="G188" s="7"/>
      <c r="H188" s="27"/>
      <c r="I188" s="7"/>
      <c r="J188" s="7"/>
      <c r="K188" s="7"/>
      <c r="L188" s="27"/>
    </row>
    <row r="189" spans="2:12" ht="6.65" customHeight="1" x14ac:dyDescent="0.3">
      <c r="B189" s="7"/>
      <c r="C189" s="33"/>
      <c r="D189" s="7"/>
      <c r="E189" s="7"/>
      <c r="F189" s="7"/>
      <c r="G189" s="7"/>
      <c r="H189" s="27"/>
      <c r="I189" s="7"/>
      <c r="J189" s="7"/>
      <c r="K189" s="7"/>
      <c r="L189" s="27"/>
    </row>
    <row r="190" spans="2:12" x14ac:dyDescent="0.3">
      <c r="B190" s="7"/>
      <c r="C190" s="37" t="s">
        <v>65</v>
      </c>
      <c r="D190" s="7"/>
      <c r="E190" s="1"/>
      <c r="F190" s="8"/>
      <c r="G190" s="7"/>
      <c r="H190" s="27"/>
      <c r="I190" s="7"/>
      <c r="J190" s="7"/>
      <c r="K190" s="7"/>
      <c r="L190" s="27"/>
    </row>
    <row r="191" spans="2:12" ht="14.5" thickBot="1" x14ac:dyDescent="0.35">
      <c r="B191" s="7"/>
      <c r="C191" s="33"/>
      <c r="D191" s="7"/>
      <c r="E191" s="7"/>
      <c r="F191" s="7"/>
      <c r="G191" s="7"/>
      <c r="H191" s="27"/>
      <c r="I191" s="7"/>
      <c r="J191" s="7"/>
      <c r="K191" s="7"/>
      <c r="L191" s="27"/>
    </row>
    <row r="192" spans="2:12" ht="28.5" thickBot="1" x14ac:dyDescent="0.35">
      <c r="B192" s="7"/>
      <c r="C192" s="57" t="str">
        <f>_xlfn.TEXTJOIN("",FALSE,"Dotation en personnel socio-éducatif pour ce groupe au 01.11.",Jahr-1,":")</f>
        <v>Dotation en personnel socio-éducatif pour ce groupe au 01.11.2025:</v>
      </c>
      <c r="D192" s="13"/>
      <c r="E192" s="2"/>
      <c r="F192" s="8"/>
      <c r="G192" s="14" t="s">
        <v>0</v>
      </c>
      <c r="H192" s="27"/>
      <c r="I192" s="7"/>
      <c r="J192" s="7"/>
      <c r="K192" s="7"/>
      <c r="L192" s="27">
        <f>IF(ISBLANK(E192),0,E192)</f>
        <v>0</v>
      </c>
    </row>
    <row r="193" spans="2:12" ht="4.5" customHeight="1" thickBot="1" x14ac:dyDescent="0.35">
      <c r="B193" s="7"/>
      <c r="C193" s="14"/>
      <c r="D193" s="14"/>
      <c r="E193" s="14"/>
      <c r="F193" s="14"/>
      <c r="G193" s="14"/>
      <c r="H193" s="27"/>
      <c r="I193" s="7"/>
      <c r="J193" s="7"/>
      <c r="K193" s="7"/>
      <c r="L193" s="27"/>
    </row>
    <row r="194" spans="2:12" ht="28.5" thickBot="1" x14ac:dyDescent="0.35">
      <c r="B194" s="7"/>
      <c r="C194" s="58" t="str">
        <f>_xlfn.TEXTJOIN("",FALSE,"Dont dotation en pourcent de personnel sans formation reconnue au 01.11.",Jahr-1,":")</f>
        <v>Dont dotation en pourcent de personnel sans formation reconnue au 01.11.2025:</v>
      </c>
      <c r="D194" s="15"/>
      <c r="E194" s="3"/>
      <c r="F194" s="8"/>
      <c r="G194" s="16" t="s">
        <v>0</v>
      </c>
      <c r="H194" s="27"/>
      <c r="I194" s="7"/>
      <c r="J194" s="7"/>
      <c r="K194" s="7"/>
      <c r="L194" s="27">
        <f>IF(ISBLANK(E194),0,E194)</f>
        <v>0</v>
      </c>
    </row>
    <row r="195" spans="2:12" ht="5.25" customHeight="1" x14ac:dyDescent="0.3">
      <c r="B195" s="7"/>
      <c r="C195" s="15"/>
      <c r="D195" s="7"/>
      <c r="E195" s="7"/>
      <c r="F195" s="7"/>
      <c r="G195" s="7"/>
      <c r="H195" s="27"/>
      <c r="I195" s="7"/>
      <c r="J195" s="7"/>
      <c r="K195" s="7"/>
      <c r="L195" s="27"/>
    </row>
    <row r="196" spans="2:12" ht="27" customHeight="1" x14ac:dyDescent="0.3">
      <c r="B196" s="33"/>
      <c r="C196" s="62" t="str">
        <f>_xlfn.TEXTJOIN("",FALSE,"Pourcentage de postes pour le supplément de fermeture au 01.11.",Jahr-1,":")</f>
        <v>Pourcentage de postes pour le supplément de fermeture au 01.11.2025:</v>
      </c>
      <c r="D196" s="15"/>
      <c r="E196" s="41"/>
      <c r="F196" s="8"/>
      <c r="G196" s="49" t="s">
        <v>0</v>
      </c>
      <c r="H196" s="27"/>
      <c r="I196" s="33"/>
      <c r="J196" s="33"/>
      <c r="K196" s="33"/>
      <c r="L196" s="27"/>
    </row>
    <row r="197" spans="2:12" ht="20.65" customHeight="1" x14ac:dyDescent="0.3">
      <c r="B197" s="33"/>
      <c r="C197" s="33"/>
      <c r="D197" s="33"/>
      <c r="E197" s="33"/>
      <c r="F197" s="33"/>
      <c r="G197" s="33"/>
      <c r="H197" s="27"/>
      <c r="I197" s="33"/>
      <c r="J197" s="33"/>
      <c r="K197" s="33"/>
      <c r="L197" s="27"/>
    </row>
    <row r="198" spans="2:12" x14ac:dyDescent="0.3">
      <c r="B198" s="33"/>
      <c r="C198" s="54" t="s">
        <v>19</v>
      </c>
      <c r="D198" s="10"/>
      <c r="E198" s="37" t="s">
        <v>56</v>
      </c>
      <c r="F198" s="8"/>
      <c r="G198" s="67"/>
      <c r="H198" s="68"/>
      <c r="I198" s="68"/>
      <c r="J198" s="69"/>
      <c r="K198" s="33"/>
      <c r="L198" s="33"/>
    </row>
    <row r="199" spans="2:12" ht="4.5" customHeight="1" x14ac:dyDescent="0.3">
      <c r="B199" s="7"/>
      <c r="C199" s="7"/>
      <c r="D199" s="7"/>
      <c r="E199" s="7"/>
      <c r="F199" s="7"/>
      <c r="G199" s="7"/>
      <c r="H199" s="27"/>
      <c r="I199" s="7"/>
      <c r="J199" s="7"/>
      <c r="K199" s="7"/>
      <c r="L199" s="27"/>
    </row>
    <row r="200" spans="2:12" x14ac:dyDescent="0.3">
      <c r="B200" s="7"/>
      <c r="C200" s="37" t="s">
        <v>35</v>
      </c>
      <c r="D200" s="7"/>
      <c r="E200" s="1"/>
      <c r="F200" s="8"/>
      <c r="G200" s="8"/>
      <c r="H200" s="28"/>
      <c r="I200" s="8"/>
      <c r="J200" s="8"/>
      <c r="K200" s="7"/>
      <c r="L200" s="27">
        <f>IF(ISBLANK(E200),0,E200)</f>
        <v>0</v>
      </c>
    </row>
    <row r="201" spans="2:12" ht="4.5" customHeight="1" x14ac:dyDescent="0.3">
      <c r="B201" s="7"/>
      <c r="C201" s="33"/>
      <c r="D201" s="7"/>
      <c r="E201" s="7"/>
      <c r="F201" s="7"/>
      <c r="G201" s="7"/>
      <c r="H201" s="27"/>
      <c r="I201" s="7"/>
      <c r="J201" s="7"/>
      <c r="K201" s="7"/>
      <c r="L201" s="27"/>
    </row>
    <row r="202" spans="2:12" x14ac:dyDescent="0.3">
      <c r="B202" s="7"/>
      <c r="C202" s="37" t="s">
        <v>36</v>
      </c>
      <c r="D202" s="7"/>
      <c r="E202" s="55" t="s">
        <v>61</v>
      </c>
      <c r="F202" s="8"/>
      <c r="G202" s="1"/>
      <c r="H202" s="56" t="s">
        <v>62</v>
      </c>
      <c r="I202" s="1"/>
      <c r="J202" s="55" t="s">
        <v>13</v>
      </c>
      <c r="K202" s="7"/>
      <c r="L202" s="27"/>
    </row>
    <row r="203" spans="2:12" ht="4.5" customHeight="1" x14ac:dyDescent="0.3">
      <c r="B203" s="7"/>
      <c r="C203" s="33"/>
      <c r="D203" s="7"/>
      <c r="E203" s="33"/>
      <c r="F203" s="7"/>
      <c r="G203" s="7"/>
      <c r="H203" s="27"/>
      <c r="I203" s="7"/>
      <c r="J203" s="33"/>
      <c r="K203" s="7"/>
      <c r="L203" s="27"/>
    </row>
    <row r="204" spans="2:12" x14ac:dyDescent="0.3">
      <c r="B204" s="7"/>
      <c r="C204" s="37" t="s">
        <v>37</v>
      </c>
      <c r="D204" s="7"/>
      <c r="E204" s="55" t="s">
        <v>63</v>
      </c>
      <c r="F204" s="8"/>
      <c r="G204" s="1"/>
      <c r="H204" s="27"/>
      <c r="I204" s="7"/>
      <c r="J204" s="55" t="s">
        <v>13</v>
      </c>
      <c r="K204" s="7"/>
      <c r="L204" s="27"/>
    </row>
    <row r="205" spans="2:12" ht="4.5" customHeight="1" x14ac:dyDescent="0.3">
      <c r="B205" s="7"/>
      <c r="C205" s="33"/>
      <c r="D205" s="7"/>
      <c r="E205" s="7"/>
      <c r="F205" s="7"/>
      <c r="G205" s="7"/>
      <c r="H205" s="27"/>
      <c r="I205" s="7"/>
      <c r="J205" s="7"/>
      <c r="K205" s="7"/>
      <c r="L205" s="27"/>
    </row>
    <row r="206" spans="2:12" x14ac:dyDescent="0.3">
      <c r="B206" s="7"/>
      <c r="C206" s="40" t="s">
        <v>71</v>
      </c>
      <c r="D206" s="7"/>
      <c r="E206" s="70"/>
      <c r="F206" s="70"/>
      <c r="G206" s="70"/>
      <c r="H206" s="70"/>
      <c r="I206" s="70"/>
      <c r="J206" s="70"/>
      <c r="K206" s="7"/>
      <c r="L206" s="7"/>
    </row>
    <row r="207" spans="2:12" ht="4.5" customHeight="1" x14ac:dyDescent="0.3">
      <c r="B207" s="7"/>
      <c r="C207" s="33"/>
      <c r="D207" s="7"/>
      <c r="E207" s="7"/>
      <c r="F207" s="7"/>
      <c r="G207" s="7"/>
      <c r="H207" s="27"/>
      <c r="I207" s="7"/>
      <c r="J207" s="7"/>
      <c r="K207" s="7"/>
      <c r="L207" s="27"/>
    </row>
    <row r="208" spans="2:12" x14ac:dyDescent="0.3">
      <c r="B208" s="7"/>
      <c r="C208" s="33"/>
      <c r="D208" s="7"/>
      <c r="E208" s="7"/>
      <c r="F208" s="7"/>
      <c r="G208" s="7"/>
      <c r="H208" s="27"/>
      <c r="I208" s="7"/>
      <c r="J208" s="7"/>
      <c r="K208" s="7"/>
      <c r="L208" s="27"/>
    </row>
    <row r="209" spans="2:12" x14ac:dyDescent="0.3">
      <c r="B209" s="7"/>
      <c r="C209" s="40" t="s">
        <v>68</v>
      </c>
      <c r="D209" s="7"/>
      <c r="E209" s="70"/>
      <c r="F209" s="70"/>
      <c r="G209" s="70"/>
      <c r="H209" s="70"/>
      <c r="I209" s="70"/>
      <c r="J209" s="70"/>
      <c r="K209" s="7"/>
      <c r="L209" s="7"/>
    </row>
    <row r="210" spans="2:12" ht="4.5" customHeight="1" x14ac:dyDescent="0.3">
      <c r="B210" s="7"/>
      <c r="C210" s="33"/>
      <c r="D210" s="7"/>
      <c r="E210" s="7"/>
      <c r="F210" s="7"/>
      <c r="G210" s="7"/>
      <c r="H210" s="27"/>
      <c r="I210" s="7"/>
      <c r="J210" s="7"/>
      <c r="K210" s="7"/>
      <c r="L210" s="27"/>
    </row>
    <row r="211" spans="2:12" ht="28" x14ac:dyDescent="0.3">
      <c r="B211" s="7"/>
      <c r="C211" s="12" t="s">
        <v>38</v>
      </c>
      <c r="D211" s="7"/>
      <c r="E211" s="30"/>
      <c r="F211" s="8"/>
      <c r="G211" s="11"/>
      <c r="H211" s="29"/>
      <c r="I211" s="11"/>
      <c r="J211" s="11"/>
      <c r="K211" s="7"/>
      <c r="L211" s="29"/>
    </row>
    <row r="212" spans="2:12" ht="4.5" customHeight="1" x14ac:dyDescent="0.3">
      <c r="B212" s="7"/>
      <c r="C212" s="33"/>
      <c r="D212" s="7"/>
      <c r="E212" s="7"/>
      <c r="F212" s="7"/>
      <c r="G212" s="7"/>
      <c r="H212" s="27"/>
      <c r="I212" s="7"/>
      <c r="J212" s="7"/>
      <c r="K212" s="7"/>
      <c r="L212" s="27"/>
    </row>
    <row r="213" spans="2:12" x14ac:dyDescent="0.3">
      <c r="B213" s="7"/>
      <c r="C213" s="37" t="s">
        <v>39</v>
      </c>
      <c r="D213" s="7"/>
      <c r="E213" s="1"/>
      <c r="F213" s="8"/>
      <c r="G213" s="7"/>
      <c r="H213" s="27"/>
      <c r="I213" s="7"/>
      <c r="J213" s="7"/>
      <c r="K213" s="7"/>
      <c r="L213" s="27"/>
    </row>
    <row r="214" spans="2:12" ht="4.5" customHeight="1" x14ac:dyDescent="0.3">
      <c r="B214" s="7"/>
      <c r="C214" s="33"/>
      <c r="D214" s="7"/>
      <c r="E214" s="7"/>
      <c r="F214" s="7"/>
      <c r="G214" s="7"/>
      <c r="H214" s="27"/>
      <c r="I214" s="7"/>
      <c r="J214" s="7"/>
      <c r="K214" s="7"/>
      <c r="L214" s="27"/>
    </row>
    <row r="215" spans="2:12" ht="28" x14ac:dyDescent="0.3">
      <c r="B215" s="7"/>
      <c r="C215" s="40" t="s">
        <v>48</v>
      </c>
      <c r="D215" s="12"/>
      <c r="E215" s="23"/>
      <c r="F215" s="8"/>
      <c r="G215" s="7"/>
      <c r="H215" s="27"/>
      <c r="I215" s="7"/>
      <c r="J215" s="7"/>
      <c r="K215" s="7"/>
      <c r="L215" s="27"/>
    </row>
    <row r="216" spans="2:12" ht="4.5" customHeight="1" x14ac:dyDescent="0.3">
      <c r="B216" s="7"/>
      <c r="C216" s="33"/>
      <c r="D216" s="7"/>
      <c r="E216" s="7"/>
      <c r="F216" s="7"/>
      <c r="G216" s="7"/>
      <c r="H216" s="27"/>
      <c r="I216" s="7"/>
      <c r="J216" s="7"/>
      <c r="K216" s="7"/>
      <c r="L216" s="27"/>
    </row>
    <row r="217" spans="2:12" x14ac:dyDescent="0.3">
      <c r="B217" s="7"/>
      <c r="C217" s="37" t="s">
        <v>14</v>
      </c>
      <c r="D217" s="7"/>
      <c r="E217" s="23"/>
      <c r="F217" s="8"/>
      <c r="G217" s="7"/>
      <c r="H217" s="27"/>
      <c r="I217" s="7"/>
      <c r="J217" s="7"/>
      <c r="K217" s="7"/>
      <c r="L217" s="27"/>
    </row>
    <row r="218" spans="2:12" ht="4.5" customHeight="1" x14ac:dyDescent="0.3">
      <c r="B218" s="7"/>
      <c r="C218" s="33"/>
      <c r="D218" s="7"/>
      <c r="E218" s="7"/>
      <c r="F218" s="7"/>
      <c r="G218" s="7"/>
      <c r="H218" s="27"/>
      <c r="I218" s="7"/>
      <c r="J218" s="7"/>
      <c r="K218" s="7"/>
      <c r="L218" s="27"/>
    </row>
    <row r="219" spans="2:12" ht="42" x14ac:dyDescent="0.3">
      <c r="B219" s="7"/>
      <c r="C219" s="40" t="str">
        <f>_xlfn.TEXTJOIN("",FALSE,"Nombre de week-ends (0-52) de l'année  ",Jahr-2," durant lesquels tout le groupe a été fermé, faute d'enfants présents dans l'institution:")</f>
        <v>Nombre de week-ends (0-52) de l'année  2024 durant lesquels tout le groupe a été fermé, faute d'enfants présents dans l'institution:</v>
      </c>
      <c r="D219" s="12"/>
      <c r="E219" s="1"/>
      <c r="F219" s="8"/>
      <c r="G219" s="7"/>
      <c r="H219" s="27"/>
      <c r="I219" s="7"/>
      <c r="J219" s="7"/>
      <c r="K219" s="7"/>
      <c r="L219" s="27"/>
    </row>
    <row r="220" spans="2:12" x14ac:dyDescent="0.3">
      <c r="B220" s="7"/>
      <c r="C220" s="33"/>
      <c r="D220" s="7"/>
      <c r="E220" s="7"/>
      <c r="F220" s="7"/>
      <c r="G220" s="7"/>
      <c r="H220" s="27"/>
      <c r="I220" s="7"/>
      <c r="J220" s="7"/>
      <c r="K220" s="7"/>
      <c r="L220" s="27"/>
    </row>
    <row r="221" spans="2:12" x14ac:dyDescent="0.3">
      <c r="B221" s="7"/>
      <c r="C221" s="37" t="s">
        <v>65</v>
      </c>
      <c r="D221" s="7"/>
      <c r="E221" s="1"/>
      <c r="F221" s="8"/>
      <c r="G221" s="7"/>
      <c r="H221" s="27"/>
      <c r="I221" s="7"/>
      <c r="J221" s="7"/>
      <c r="K221" s="7"/>
      <c r="L221" s="27"/>
    </row>
    <row r="222" spans="2:12" ht="14.5" thickBot="1" x14ac:dyDescent="0.35">
      <c r="B222" s="7"/>
      <c r="C222" s="33"/>
      <c r="D222" s="7"/>
      <c r="E222" s="7"/>
      <c r="F222" s="7"/>
      <c r="G222" s="7"/>
      <c r="H222" s="27"/>
      <c r="I222" s="7"/>
      <c r="J222" s="7"/>
      <c r="K222" s="7"/>
      <c r="L222" s="27"/>
    </row>
    <row r="223" spans="2:12" ht="28.5" thickBot="1" x14ac:dyDescent="0.35">
      <c r="B223" s="7"/>
      <c r="C223" s="57" t="str">
        <f>_xlfn.TEXTJOIN("",FALSE,"Dotation en personnel socio-éducatif pour ce groupe au 01.11.",Jahr-1,":")</f>
        <v>Dotation en personnel socio-éducatif pour ce groupe au 01.11.2025:</v>
      </c>
      <c r="D223" s="13"/>
      <c r="E223" s="2"/>
      <c r="F223" s="8"/>
      <c r="G223" s="14" t="s">
        <v>0</v>
      </c>
      <c r="H223" s="27"/>
      <c r="I223" s="7"/>
      <c r="J223" s="7"/>
      <c r="K223" s="7"/>
      <c r="L223" s="27">
        <f>IF(ISBLANK(E223),0,E223)</f>
        <v>0</v>
      </c>
    </row>
    <row r="224" spans="2:12" ht="4.5" customHeight="1" thickBot="1" x14ac:dyDescent="0.35">
      <c r="B224" s="7"/>
      <c r="C224" s="14"/>
      <c r="D224" s="14"/>
      <c r="E224" s="14"/>
      <c r="F224" s="14"/>
      <c r="G224" s="14"/>
      <c r="H224" s="27"/>
      <c r="I224" s="7"/>
      <c r="J224" s="7"/>
      <c r="K224" s="7"/>
      <c r="L224" s="27"/>
    </row>
    <row r="225" spans="2:12" ht="28.5" thickBot="1" x14ac:dyDescent="0.35">
      <c r="B225" s="7"/>
      <c r="C225" s="58" t="str">
        <f>_xlfn.TEXTJOIN("",FALSE,"Dont dotation en pourcent de personnel sans formation reconnue au 01.11.",Jahr-1,":")</f>
        <v>Dont dotation en pourcent de personnel sans formation reconnue au 01.11.2025:</v>
      </c>
      <c r="D225" s="15"/>
      <c r="E225" s="3"/>
      <c r="F225" s="8"/>
      <c r="G225" s="16" t="s">
        <v>0</v>
      </c>
      <c r="H225" s="27"/>
      <c r="I225" s="7"/>
      <c r="J225" s="7"/>
      <c r="K225" s="7"/>
      <c r="L225" s="27">
        <f>IF(ISBLANK(E225),0,E225)</f>
        <v>0</v>
      </c>
    </row>
    <row r="226" spans="2:12" ht="5.25" customHeight="1" x14ac:dyDescent="0.3">
      <c r="B226" s="33"/>
      <c r="C226" s="15"/>
      <c r="D226" s="15"/>
      <c r="E226" s="33"/>
      <c r="F226" s="8"/>
      <c r="G226" s="16"/>
      <c r="H226" s="27"/>
      <c r="I226" s="33"/>
      <c r="J226" s="33"/>
      <c r="K226" s="33"/>
      <c r="L226" s="27"/>
    </row>
    <row r="227" spans="2:12" ht="27" customHeight="1" x14ac:dyDescent="0.3">
      <c r="B227" s="33"/>
      <c r="C227" s="62" t="str">
        <f>_xlfn.TEXTJOIN("",FALSE,"Pourcentage de postes pour le supplément de fermeture au 01.11.",Jahr-1,":")</f>
        <v>Pourcentage de postes pour le supplément de fermeture au 01.11.2025:</v>
      </c>
      <c r="D227" s="15"/>
      <c r="E227" s="41"/>
      <c r="F227" s="8"/>
      <c r="G227" s="49" t="s">
        <v>0</v>
      </c>
      <c r="H227" s="27"/>
      <c r="I227" s="33"/>
      <c r="J227" s="33"/>
      <c r="K227" s="33"/>
      <c r="L227" s="27"/>
    </row>
    <row r="228" spans="2:12" ht="33" customHeight="1" x14ac:dyDescent="0.3">
      <c r="B228" s="7"/>
      <c r="C228" s="15"/>
      <c r="D228" s="15"/>
      <c r="E228" s="15"/>
      <c r="F228" s="15"/>
      <c r="G228" s="16"/>
      <c r="H228" s="27"/>
      <c r="I228" s="7"/>
      <c r="J228" s="7"/>
      <c r="K228" s="7"/>
      <c r="L228" s="27"/>
    </row>
    <row r="229" spans="2:12" x14ac:dyDescent="0.3">
      <c r="B229" s="33"/>
      <c r="C229" s="10" t="s">
        <v>20</v>
      </c>
      <c r="D229" s="10"/>
      <c r="E229" s="37" t="s">
        <v>56</v>
      </c>
      <c r="F229" s="8"/>
      <c r="G229" s="67"/>
      <c r="H229" s="68"/>
      <c r="I229" s="68"/>
      <c r="J229" s="69"/>
      <c r="K229" s="33"/>
      <c r="L229" s="33"/>
    </row>
    <row r="230" spans="2:12" ht="4.5" customHeight="1" x14ac:dyDescent="0.3">
      <c r="B230" s="33"/>
      <c r="C230" s="33"/>
      <c r="D230" s="33"/>
      <c r="E230" s="33"/>
      <c r="F230" s="33"/>
      <c r="G230" s="33"/>
      <c r="H230" s="27"/>
      <c r="I230" s="33"/>
      <c r="J230" s="33"/>
      <c r="K230" s="33"/>
      <c r="L230" s="27"/>
    </row>
    <row r="231" spans="2:12" x14ac:dyDescent="0.3">
      <c r="B231" s="33"/>
      <c r="C231" s="37" t="s">
        <v>35</v>
      </c>
      <c r="D231" s="33"/>
      <c r="E231" s="1"/>
      <c r="F231" s="8"/>
      <c r="G231" s="8"/>
      <c r="H231" s="28"/>
      <c r="I231" s="8"/>
      <c r="J231" s="8"/>
      <c r="K231" s="33"/>
      <c r="L231" s="27">
        <f>IF(ISBLANK(E231),0,E231)</f>
        <v>0</v>
      </c>
    </row>
    <row r="232" spans="2:12" ht="4.5" customHeight="1" x14ac:dyDescent="0.3">
      <c r="B232" s="33"/>
      <c r="C232" s="33"/>
      <c r="D232" s="33"/>
      <c r="E232" s="33"/>
      <c r="F232" s="33"/>
      <c r="G232" s="33"/>
      <c r="H232" s="27"/>
      <c r="I232" s="33"/>
      <c r="J232" s="33"/>
      <c r="K232" s="33"/>
      <c r="L232" s="27"/>
    </row>
    <row r="233" spans="2:12" x14ac:dyDescent="0.3">
      <c r="B233" s="33"/>
      <c r="C233" s="37" t="s">
        <v>36</v>
      </c>
      <c r="D233" s="33"/>
      <c r="E233" s="55" t="s">
        <v>61</v>
      </c>
      <c r="F233" s="8"/>
      <c r="G233" s="1"/>
      <c r="H233" s="56" t="s">
        <v>62</v>
      </c>
      <c r="I233" s="1"/>
      <c r="J233" s="55" t="s">
        <v>13</v>
      </c>
      <c r="K233" s="33"/>
      <c r="L233" s="27"/>
    </row>
    <row r="234" spans="2:12" ht="4.5" customHeight="1" x14ac:dyDescent="0.3">
      <c r="B234" s="33"/>
      <c r="C234" s="33"/>
      <c r="D234" s="33"/>
      <c r="E234" s="33"/>
      <c r="F234" s="33"/>
      <c r="G234" s="33"/>
      <c r="H234" s="27"/>
      <c r="I234" s="33"/>
      <c r="J234" s="33"/>
      <c r="K234" s="33"/>
      <c r="L234" s="27"/>
    </row>
    <row r="235" spans="2:12" x14ac:dyDescent="0.3">
      <c r="B235" s="33"/>
      <c r="C235" s="37" t="s">
        <v>37</v>
      </c>
      <c r="D235" s="33"/>
      <c r="E235" s="55" t="s">
        <v>63</v>
      </c>
      <c r="F235" s="8"/>
      <c r="G235" s="1"/>
      <c r="H235" s="27"/>
      <c r="I235" s="33"/>
      <c r="J235" s="55" t="s">
        <v>13</v>
      </c>
      <c r="K235" s="33"/>
      <c r="L235" s="27"/>
    </row>
    <row r="236" spans="2:12" ht="4.5" customHeight="1" x14ac:dyDescent="0.3">
      <c r="B236" s="33"/>
      <c r="C236" s="33"/>
      <c r="D236" s="33"/>
      <c r="E236" s="33"/>
      <c r="F236" s="33"/>
      <c r="G236" s="33"/>
      <c r="H236" s="27"/>
      <c r="I236" s="33"/>
      <c r="J236" s="33"/>
      <c r="K236" s="33"/>
      <c r="L236" s="27"/>
    </row>
    <row r="237" spans="2:12" x14ac:dyDescent="0.3">
      <c r="B237" s="33"/>
      <c r="C237" s="40" t="s">
        <v>71</v>
      </c>
      <c r="D237" s="33"/>
      <c r="E237" s="70"/>
      <c r="F237" s="70"/>
      <c r="G237" s="70"/>
      <c r="H237" s="70"/>
      <c r="I237" s="70"/>
      <c r="J237" s="70"/>
      <c r="K237" s="33"/>
      <c r="L237" s="33"/>
    </row>
    <row r="238" spans="2:12" ht="4.5" customHeight="1" x14ac:dyDescent="0.3">
      <c r="B238" s="33"/>
      <c r="C238" s="33"/>
      <c r="D238" s="33"/>
      <c r="E238" s="33"/>
      <c r="F238" s="33"/>
      <c r="G238" s="33"/>
      <c r="H238" s="27"/>
      <c r="I238" s="33"/>
      <c r="J238" s="33"/>
      <c r="K238" s="33"/>
      <c r="L238" s="27"/>
    </row>
    <row r="239" spans="2:12" x14ac:dyDescent="0.3">
      <c r="B239" s="33"/>
      <c r="C239" s="33"/>
      <c r="D239" s="33"/>
      <c r="E239" s="33"/>
      <c r="F239" s="33"/>
      <c r="G239" s="33"/>
      <c r="H239" s="27"/>
      <c r="I239" s="33"/>
      <c r="J239" s="33"/>
      <c r="K239" s="33"/>
      <c r="L239" s="27"/>
    </row>
    <row r="240" spans="2:12" x14ac:dyDescent="0.3">
      <c r="B240" s="33"/>
      <c r="C240" s="40" t="s">
        <v>68</v>
      </c>
      <c r="D240" s="33"/>
      <c r="E240" s="70"/>
      <c r="F240" s="70"/>
      <c r="G240" s="70"/>
      <c r="H240" s="70"/>
      <c r="I240" s="70"/>
      <c r="J240" s="70"/>
      <c r="K240" s="33"/>
      <c r="L240" s="33"/>
    </row>
    <row r="241" spans="2:12" ht="4.5" customHeight="1" x14ac:dyDescent="0.3">
      <c r="B241" s="33"/>
      <c r="C241" s="33"/>
      <c r="D241" s="33"/>
      <c r="E241" s="33"/>
      <c r="F241" s="33"/>
      <c r="G241" s="33"/>
      <c r="H241" s="27"/>
      <c r="I241" s="33"/>
      <c r="J241" s="33"/>
      <c r="K241" s="33"/>
      <c r="L241" s="27"/>
    </row>
    <row r="242" spans="2:12" ht="28" x14ac:dyDescent="0.3">
      <c r="B242" s="33"/>
      <c r="C242" s="12" t="s">
        <v>38</v>
      </c>
      <c r="D242" s="33"/>
      <c r="E242" s="50"/>
      <c r="F242" s="8"/>
      <c r="G242" s="11"/>
      <c r="H242" s="29"/>
      <c r="I242" s="11"/>
      <c r="J242" s="11"/>
      <c r="K242" s="33"/>
      <c r="L242" s="29"/>
    </row>
    <row r="243" spans="2:12" ht="4.5" customHeight="1" x14ac:dyDescent="0.3">
      <c r="B243" s="33"/>
      <c r="C243" s="33"/>
      <c r="D243" s="33"/>
      <c r="E243" s="33"/>
      <c r="F243" s="33"/>
      <c r="G243" s="33"/>
      <c r="H243" s="27"/>
      <c r="I243" s="33"/>
      <c r="J243" s="33"/>
      <c r="K243" s="33"/>
      <c r="L243" s="27"/>
    </row>
    <row r="244" spans="2:12" x14ac:dyDescent="0.3">
      <c r="B244" s="33"/>
      <c r="C244" s="37" t="s">
        <v>39</v>
      </c>
      <c r="D244" s="33"/>
      <c r="E244" s="1"/>
      <c r="F244" s="8"/>
      <c r="G244" s="33"/>
      <c r="H244" s="27"/>
      <c r="I244" s="33"/>
      <c r="J244" s="33"/>
      <c r="K244" s="33"/>
      <c r="L244" s="27"/>
    </row>
    <row r="245" spans="2:12" ht="4.5" customHeight="1" x14ac:dyDescent="0.3">
      <c r="B245" s="33"/>
      <c r="C245" s="33"/>
      <c r="D245" s="33"/>
      <c r="E245" s="33"/>
      <c r="F245" s="33"/>
      <c r="G245" s="33"/>
      <c r="H245" s="27"/>
      <c r="I245" s="33"/>
      <c r="J245" s="33"/>
      <c r="K245" s="33"/>
      <c r="L245" s="27"/>
    </row>
    <row r="246" spans="2:12" ht="28" x14ac:dyDescent="0.3">
      <c r="B246" s="33"/>
      <c r="C246" s="40" t="s">
        <v>48</v>
      </c>
      <c r="D246" s="12"/>
      <c r="E246" s="46"/>
      <c r="F246" s="8"/>
      <c r="G246" s="33"/>
      <c r="H246" s="27"/>
      <c r="I246" s="33"/>
      <c r="J246" s="33"/>
      <c r="K246" s="33"/>
      <c r="L246" s="27"/>
    </row>
    <row r="247" spans="2:12" ht="4.5" customHeight="1" x14ac:dyDescent="0.3">
      <c r="B247" s="33"/>
      <c r="C247" s="33"/>
      <c r="D247" s="33"/>
      <c r="E247" s="33"/>
      <c r="F247" s="33"/>
      <c r="G247" s="33"/>
      <c r="H247" s="27"/>
      <c r="I247" s="33"/>
      <c r="J247" s="33"/>
      <c r="K247" s="33"/>
      <c r="L247" s="27"/>
    </row>
    <row r="248" spans="2:12" x14ac:dyDescent="0.3">
      <c r="B248" s="33"/>
      <c r="C248" s="37" t="s">
        <v>14</v>
      </c>
      <c r="D248" s="33"/>
      <c r="E248" s="46"/>
      <c r="F248" s="8"/>
      <c r="G248" s="33"/>
      <c r="H248" s="27"/>
      <c r="I248" s="33"/>
      <c r="J248" s="33"/>
      <c r="K248" s="33"/>
      <c r="L248" s="27"/>
    </row>
    <row r="249" spans="2:12" ht="4.5" customHeight="1" x14ac:dyDescent="0.3">
      <c r="B249" s="33"/>
      <c r="C249" s="33"/>
      <c r="D249" s="33"/>
      <c r="E249" s="33"/>
      <c r="F249" s="33"/>
      <c r="G249" s="33"/>
      <c r="H249" s="27"/>
      <c r="I249" s="33"/>
      <c r="J249" s="33"/>
      <c r="K249" s="33"/>
      <c r="L249" s="27"/>
    </row>
    <row r="250" spans="2:12" ht="42" x14ac:dyDescent="0.3">
      <c r="B250" s="33"/>
      <c r="C250" s="40" t="str">
        <f>_xlfn.TEXTJOIN("",FALSE,"Nombre de week-ends (0-52) de l'année  ",Jahr-2," durant lesquels tout le groupe a été fermé, faute d'enfants présents dans l'institution:")</f>
        <v>Nombre de week-ends (0-52) de l'année  2024 durant lesquels tout le groupe a été fermé, faute d'enfants présents dans l'institution:</v>
      </c>
      <c r="D250" s="12"/>
      <c r="E250" s="1"/>
      <c r="F250" s="8"/>
      <c r="G250" s="33"/>
      <c r="H250" s="27"/>
      <c r="I250" s="33"/>
      <c r="J250" s="33"/>
      <c r="K250" s="33"/>
      <c r="L250" s="27"/>
    </row>
    <row r="251" spans="2:12" x14ac:dyDescent="0.3">
      <c r="B251" s="33"/>
      <c r="C251" s="33"/>
      <c r="D251" s="33"/>
      <c r="E251" s="33"/>
      <c r="F251" s="33"/>
      <c r="G251" s="33"/>
      <c r="H251" s="27"/>
      <c r="I251" s="33"/>
      <c r="J251" s="33"/>
      <c r="K251" s="33"/>
      <c r="L251" s="27"/>
    </row>
    <row r="252" spans="2:12" x14ac:dyDescent="0.3">
      <c r="B252" s="33"/>
      <c r="C252" s="37" t="s">
        <v>65</v>
      </c>
      <c r="D252" s="33"/>
      <c r="E252" s="1"/>
      <c r="F252" s="8"/>
      <c r="G252" s="33"/>
      <c r="H252" s="27"/>
      <c r="I252" s="33"/>
      <c r="J252" s="33"/>
      <c r="K252" s="33"/>
      <c r="L252" s="27"/>
    </row>
    <row r="253" spans="2:12" ht="14.5" thickBot="1" x14ac:dyDescent="0.35">
      <c r="B253" s="33"/>
      <c r="C253" s="33"/>
      <c r="D253" s="33"/>
      <c r="E253" s="33"/>
      <c r="F253" s="33"/>
      <c r="G253" s="33"/>
      <c r="H253" s="27"/>
      <c r="I253" s="33"/>
      <c r="J253" s="33"/>
      <c r="K253" s="33"/>
      <c r="L253" s="27"/>
    </row>
    <row r="254" spans="2:12" ht="28.5" thickBot="1" x14ac:dyDescent="0.35">
      <c r="B254" s="33"/>
      <c r="C254" s="57" t="str">
        <f>_xlfn.TEXTJOIN("",FALSE,"Dotation en personnel socio-éducatif pour ce groupe au 01.11.",Jahr-1,":")</f>
        <v>Dotation en personnel socio-éducatif pour ce groupe au 01.11.2025:</v>
      </c>
      <c r="D254" s="13"/>
      <c r="E254" s="2"/>
      <c r="F254" s="8"/>
      <c r="G254" s="14" t="s">
        <v>0</v>
      </c>
      <c r="H254" s="27"/>
      <c r="I254" s="33"/>
      <c r="J254" s="33"/>
      <c r="K254" s="33"/>
      <c r="L254" s="27">
        <f>IF(ISBLANK(E254),0,E254)</f>
        <v>0</v>
      </c>
    </row>
    <row r="255" spans="2:12" ht="4.5" customHeight="1" thickBot="1" x14ac:dyDescent="0.35">
      <c r="B255" s="33"/>
      <c r="C255" s="14"/>
      <c r="D255" s="14"/>
      <c r="E255" s="14"/>
      <c r="F255" s="14"/>
      <c r="G255" s="14"/>
      <c r="H255" s="27"/>
      <c r="I255" s="33"/>
      <c r="J255" s="33"/>
      <c r="K255" s="33"/>
      <c r="L255" s="27"/>
    </row>
    <row r="256" spans="2:12" ht="28.5" thickBot="1" x14ac:dyDescent="0.35">
      <c r="B256" s="33"/>
      <c r="C256" s="58" t="str">
        <f>_xlfn.TEXTJOIN("",FALSE,"Dont dotation en pourcent de personnel sans formation reconnue au 01.11.",Jahr-1,":")</f>
        <v>Dont dotation en pourcent de personnel sans formation reconnue au 01.11.2025:</v>
      </c>
      <c r="D256" s="15"/>
      <c r="E256" s="3"/>
      <c r="F256" s="8"/>
      <c r="G256" s="16" t="s">
        <v>0</v>
      </c>
      <c r="H256" s="27"/>
      <c r="I256" s="33"/>
      <c r="J256" s="33"/>
      <c r="K256" s="33"/>
      <c r="L256" s="27">
        <f>IF(ISBLANK(E256),0,E256)</f>
        <v>0</v>
      </c>
    </row>
    <row r="257" spans="2:12" ht="5.25" customHeight="1" x14ac:dyDescent="0.3">
      <c r="B257" s="33"/>
      <c r="C257" s="15"/>
      <c r="D257" s="15"/>
      <c r="E257" s="33"/>
      <c r="F257" s="8"/>
      <c r="G257" s="16"/>
      <c r="H257" s="27"/>
      <c r="I257" s="33"/>
      <c r="J257" s="33"/>
      <c r="K257" s="33"/>
      <c r="L257" s="27"/>
    </row>
    <row r="258" spans="2:12" ht="27" customHeight="1" x14ac:dyDescent="0.3">
      <c r="B258" s="33"/>
      <c r="C258" s="62" t="str">
        <f>_xlfn.TEXTJOIN("",FALSE,"Pourcentage de postes pour le supplément de fermeture au 01.11.",Jahr-1,":")</f>
        <v>Pourcentage de postes pour le supplément de fermeture au 01.11.2025:</v>
      </c>
      <c r="D258" s="15"/>
      <c r="E258" s="41"/>
      <c r="F258" s="8"/>
      <c r="G258" s="49" t="s">
        <v>0</v>
      </c>
      <c r="H258" s="27"/>
      <c r="I258" s="33"/>
      <c r="J258" s="33"/>
      <c r="K258" s="33"/>
      <c r="L258" s="27"/>
    </row>
    <row r="259" spans="2:12" ht="33" customHeight="1" x14ac:dyDescent="0.3">
      <c r="B259" s="33"/>
      <c r="C259" s="15"/>
      <c r="D259" s="15"/>
      <c r="E259" s="15"/>
      <c r="F259" s="15"/>
      <c r="G259" s="16"/>
      <c r="H259" s="27"/>
      <c r="I259" s="33"/>
      <c r="J259" s="33"/>
      <c r="K259" s="33"/>
      <c r="L259" s="27"/>
    </row>
    <row r="260" spans="2:12" x14ac:dyDescent="0.3">
      <c r="B260" s="33"/>
      <c r="C260" s="10" t="s">
        <v>21</v>
      </c>
      <c r="D260" s="10"/>
      <c r="E260" s="37" t="s">
        <v>56</v>
      </c>
      <c r="F260" s="8"/>
      <c r="G260" s="67"/>
      <c r="H260" s="68"/>
      <c r="I260" s="68"/>
      <c r="J260" s="69"/>
      <c r="K260" s="33"/>
      <c r="L260" s="33"/>
    </row>
    <row r="261" spans="2:12" ht="4.5" customHeight="1" x14ac:dyDescent="0.3">
      <c r="B261" s="33"/>
      <c r="C261" s="33"/>
      <c r="D261" s="33"/>
      <c r="E261" s="33"/>
      <c r="F261" s="33"/>
      <c r="G261" s="33"/>
      <c r="H261" s="27"/>
      <c r="I261" s="33"/>
      <c r="J261" s="33"/>
      <c r="K261" s="33"/>
      <c r="L261" s="27"/>
    </row>
    <row r="262" spans="2:12" x14ac:dyDescent="0.3">
      <c r="B262" s="33"/>
      <c r="C262" s="37" t="s">
        <v>35</v>
      </c>
      <c r="D262" s="33"/>
      <c r="E262" s="1"/>
      <c r="F262" s="8"/>
      <c r="G262" s="8"/>
      <c r="H262" s="28"/>
      <c r="I262" s="8"/>
      <c r="J262" s="8"/>
      <c r="K262" s="33"/>
      <c r="L262" s="27">
        <f>IF(ISBLANK(E262),0,E262)</f>
        <v>0</v>
      </c>
    </row>
    <row r="263" spans="2:12" ht="4.5" customHeight="1" x14ac:dyDescent="0.3">
      <c r="B263" s="33"/>
      <c r="C263" s="33"/>
      <c r="D263" s="33"/>
      <c r="E263" s="33"/>
      <c r="F263" s="33"/>
      <c r="G263" s="33"/>
      <c r="H263" s="27"/>
      <c r="I263" s="33"/>
      <c r="J263" s="33"/>
      <c r="K263" s="33"/>
      <c r="L263" s="27"/>
    </row>
    <row r="264" spans="2:12" x14ac:dyDescent="0.3">
      <c r="B264" s="33"/>
      <c r="C264" s="37" t="s">
        <v>36</v>
      </c>
      <c r="D264" s="33"/>
      <c r="E264" s="55" t="s">
        <v>61</v>
      </c>
      <c r="F264" s="8"/>
      <c r="G264" s="1"/>
      <c r="H264" s="56" t="s">
        <v>62</v>
      </c>
      <c r="I264" s="1"/>
      <c r="J264" s="55" t="s">
        <v>13</v>
      </c>
      <c r="K264" s="33"/>
      <c r="L264" s="27"/>
    </row>
    <row r="265" spans="2:12" ht="4.5" customHeight="1" x14ac:dyDescent="0.3">
      <c r="B265" s="33"/>
      <c r="C265" s="33"/>
      <c r="D265" s="33"/>
      <c r="E265" s="33"/>
      <c r="F265" s="33"/>
      <c r="G265" s="33"/>
      <c r="H265" s="27"/>
      <c r="I265" s="33"/>
      <c r="J265" s="33"/>
      <c r="K265" s="33"/>
      <c r="L265" s="27"/>
    </row>
    <row r="266" spans="2:12" x14ac:dyDescent="0.3">
      <c r="B266" s="33"/>
      <c r="C266" s="37" t="s">
        <v>37</v>
      </c>
      <c r="D266" s="33"/>
      <c r="E266" s="55" t="s">
        <v>63</v>
      </c>
      <c r="F266" s="8"/>
      <c r="G266" s="1"/>
      <c r="H266" s="27"/>
      <c r="I266" s="33"/>
      <c r="J266" s="55" t="s">
        <v>13</v>
      </c>
      <c r="K266" s="33"/>
      <c r="L266" s="27"/>
    </row>
    <row r="267" spans="2:12" ht="4.5" customHeight="1" x14ac:dyDescent="0.3">
      <c r="B267" s="33"/>
      <c r="C267" s="33"/>
      <c r="D267" s="33"/>
      <c r="E267" s="33"/>
      <c r="F267" s="33"/>
      <c r="G267" s="33"/>
      <c r="H267" s="27"/>
      <c r="I267" s="33"/>
      <c r="J267" s="33"/>
      <c r="K267" s="33"/>
      <c r="L267" s="27"/>
    </row>
    <row r="268" spans="2:12" x14ac:dyDescent="0.3">
      <c r="B268" s="33"/>
      <c r="C268" s="40" t="s">
        <v>71</v>
      </c>
      <c r="D268" s="33"/>
      <c r="E268" s="70"/>
      <c r="F268" s="70"/>
      <c r="G268" s="70"/>
      <c r="H268" s="70"/>
      <c r="I268" s="70"/>
      <c r="J268" s="70"/>
      <c r="K268" s="33"/>
      <c r="L268" s="33"/>
    </row>
    <row r="269" spans="2:12" ht="4.5" customHeight="1" x14ac:dyDescent="0.3">
      <c r="B269" s="33"/>
      <c r="C269" s="33"/>
      <c r="D269" s="33"/>
      <c r="E269" s="33"/>
      <c r="F269" s="33"/>
      <c r="G269" s="33"/>
      <c r="H269" s="27"/>
      <c r="I269" s="33"/>
      <c r="J269" s="33"/>
      <c r="K269" s="33"/>
      <c r="L269" s="27"/>
    </row>
    <row r="270" spans="2:12" x14ac:dyDescent="0.3">
      <c r="B270" s="33"/>
      <c r="C270" s="33"/>
      <c r="D270" s="33"/>
      <c r="E270" s="33"/>
      <c r="F270" s="33"/>
      <c r="G270" s="33"/>
      <c r="H270" s="27"/>
      <c r="I270" s="33"/>
      <c r="J270" s="33"/>
      <c r="K270" s="33"/>
      <c r="L270" s="27"/>
    </row>
    <row r="271" spans="2:12" x14ac:dyDescent="0.3">
      <c r="B271" s="33"/>
      <c r="C271" s="40" t="s">
        <v>68</v>
      </c>
      <c r="D271" s="33"/>
      <c r="E271" s="70"/>
      <c r="F271" s="70"/>
      <c r="G271" s="70"/>
      <c r="H271" s="70"/>
      <c r="I271" s="70"/>
      <c r="J271" s="70"/>
      <c r="K271" s="33"/>
      <c r="L271" s="33"/>
    </row>
    <row r="272" spans="2:12" ht="4.5" customHeight="1" x14ac:dyDescent="0.3">
      <c r="B272" s="33"/>
      <c r="C272" s="33"/>
      <c r="D272" s="33"/>
      <c r="E272" s="33"/>
      <c r="F272" s="33"/>
      <c r="G272" s="33"/>
      <c r="H272" s="27"/>
      <c r="I272" s="33"/>
      <c r="J272" s="33"/>
      <c r="K272" s="33"/>
      <c r="L272" s="27"/>
    </row>
    <row r="273" spans="2:12" ht="28" x14ac:dyDescent="0.3">
      <c r="B273" s="33"/>
      <c r="C273" s="12" t="s">
        <v>38</v>
      </c>
      <c r="D273" s="33"/>
      <c r="E273" s="46"/>
      <c r="F273" s="8"/>
      <c r="G273" s="11"/>
      <c r="H273" s="29"/>
      <c r="I273" s="11"/>
      <c r="J273" s="11"/>
      <c r="K273" s="33"/>
      <c r="L273" s="29"/>
    </row>
    <row r="274" spans="2:12" ht="4.5" customHeight="1" x14ac:dyDescent="0.3">
      <c r="B274" s="33"/>
      <c r="C274" s="33"/>
      <c r="D274" s="33"/>
      <c r="E274" s="33"/>
      <c r="F274" s="33"/>
      <c r="G274" s="33"/>
      <c r="H274" s="27"/>
      <c r="I274" s="33"/>
      <c r="J274" s="33"/>
      <c r="K274" s="33"/>
      <c r="L274" s="27"/>
    </row>
    <row r="275" spans="2:12" x14ac:dyDescent="0.3">
      <c r="B275" s="33"/>
      <c r="C275" s="37" t="s">
        <v>39</v>
      </c>
      <c r="D275" s="33"/>
      <c r="E275" s="1"/>
      <c r="F275" s="8"/>
      <c r="G275" s="33"/>
      <c r="H275" s="27"/>
      <c r="I275" s="33"/>
      <c r="J275" s="33"/>
      <c r="K275" s="33"/>
      <c r="L275" s="27"/>
    </row>
    <row r="276" spans="2:12" ht="4.5" customHeight="1" x14ac:dyDescent="0.3">
      <c r="B276" s="33"/>
      <c r="C276" s="33"/>
      <c r="D276" s="33"/>
      <c r="E276" s="33"/>
      <c r="F276" s="33"/>
      <c r="G276" s="33"/>
      <c r="H276" s="27"/>
      <c r="I276" s="33"/>
      <c r="J276" s="33"/>
      <c r="K276" s="33"/>
      <c r="L276" s="27"/>
    </row>
    <row r="277" spans="2:12" ht="28" x14ac:dyDescent="0.3">
      <c r="B277" s="33"/>
      <c r="C277" s="40" t="s">
        <v>48</v>
      </c>
      <c r="D277" s="12"/>
      <c r="E277" s="46"/>
      <c r="F277" s="8"/>
      <c r="G277" s="33"/>
      <c r="H277" s="27"/>
      <c r="I277" s="33"/>
      <c r="J277" s="33"/>
      <c r="K277" s="33"/>
      <c r="L277" s="27"/>
    </row>
    <row r="278" spans="2:12" ht="4.5" customHeight="1" x14ac:dyDescent="0.3">
      <c r="B278" s="33"/>
      <c r="C278" s="33"/>
      <c r="D278" s="33"/>
      <c r="E278" s="33"/>
      <c r="F278" s="33"/>
      <c r="G278" s="33"/>
      <c r="H278" s="27"/>
      <c r="I278" s="33"/>
      <c r="J278" s="33"/>
      <c r="K278" s="33"/>
      <c r="L278" s="27"/>
    </row>
    <row r="279" spans="2:12" x14ac:dyDescent="0.3">
      <c r="B279" s="33"/>
      <c r="C279" s="37" t="s">
        <v>14</v>
      </c>
      <c r="D279" s="33"/>
      <c r="E279" s="46"/>
      <c r="F279" s="8"/>
      <c r="G279" s="33"/>
      <c r="H279" s="27"/>
      <c r="I279" s="33"/>
      <c r="J279" s="33"/>
      <c r="K279" s="33"/>
      <c r="L279" s="27"/>
    </row>
    <row r="280" spans="2:12" ht="4.5" customHeight="1" x14ac:dyDescent="0.3">
      <c r="B280" s="33"/>
      <c r="C280" s="33"/>
      <c r="D280" s="33"/>
      <c r="E280" s="33"/>
      <c r="F280" s="33"/>
      <c r="G280" s="33"/>
      <c r="H280" s="27"/>
      <c r="I280" s="33"/>
      <c r="J280" s="33"/>
      <c r="K280" s="33"/>
      <c r="L280" s="27"/>
    </row>
    <row r="281" spans="2:12" ht="42" x14ac:dyDescent="0.3">
      <c r="B281" s="33"/>
      <c r="C281" s="40" t="str">
        <f>_xlfn.TEXTJOIN("",FALSE,"Nombre de week-ends (0-52) de l'année  ",Jahr-2," durant lesquels tout le groupe a été fermé, faute d'enfants présents dans l'institution:")</f>
        <v>Nombre de week-ends (0-52) de l'année  2024 durant lesquels tout le groupe a été fermé, faute d'enfants présents dans l'institution:</v>
      </c>
      <c r="D281" s="12"/>
      <c r="E281" s="1"/>
      <c r="F281" s="8"/>
      <c r="G281" s="33"/>
      <c r="H281" s="27"/>
      <c r="I281" s="33"/>
      <c r="J281" s="33"/>
      <c r="K281" s="33"/>
      <c r="L281" s="27"/>
    </row>
    <row r="282" spans="2:12" x14ac:dyDescent="0.3">
      <c r="B282" s="33"/>
      <c r="C282" s="33"/>
      <c r="D282" s="33"/>
      <c r="E282" s="33"/>
      <c r="F282" s="33"/>
      <c r="G282" s="33"/>
      <c r="H282" s="27"/>
      <c r="I282" s="33"/>
      <c r="J282" s="33"/>
      <c r="K282" s="33"/>
      <c r="L282" s="27"/>
    </row>
    <row r="283" spans="2:12" x14ac:dyDescent="0.3">
      <c r="B283" s="33"/>
      <c r="C283" s="37" t="s">
        <v>65</v>
      </c>
      <c r="D283" s="33"/>
      <c r="E283" s="1"/>
      <c r="F283" s="8"/>
      <c r="G283" s="33"/>
      <c r="H283" s="27"/>
      <c r="I283" s="33"/>
      <c r="J283" s="33"/>
      <c r="K283" s="33"/>
      <c r="L283" s="27"/>
    </row>
    <row r="284" spans="2:12" ht="14.5" thickBot="1" x14ac:dyDescent="0.35">
      <c r="B284" s="33"/>
      <c r="C284" s="33"/>
      <c r="D284" s="33"/>
      <c r="E284" s="33"/>
      <c r="F284" s="33"/>
      <c r="G284" s="33"/>
      <c r="H284" s="27"/>
      <c r="I284" s="33"/>
      <c r="J284" s="33"/>
      <c r="K284" s="33"/>
      <c r="L284" s="27"/>
    </row>
    <row r="285" spans="2:12" ht="28.5" thickBot="1" x14ac:dyDescent="0.35">
      <c r="B285" s="33"/>
      <c r="C285" s="57" t="str">
        <f>_xlfn.TEXTJOIN("",FALSE,"Dotation en personnel socio-éducatif pour ce groupe au 01.11.",Jahr-1,":")</f>
        <v>Dotation en personnel socio-éducatif pour ce groupe au 01.11.2025:</v>
      </c>
      <c r="D285" s="13"/>
      <c r="E285" s="2"/>
      <c r="F285" s="8"/>
      <c r="G285" s="14" t="s">
        <v>0</v>
      </c>
      <c r="H285" s="27"/>
      <c r="I285" s="33"/>
      <c r="J285" s="33"/>
      <c r="K285" s="33"/>
      <c r="L285" s="27">
        <f>IF(ISBLANK(E285),0,E285)</f>
        <v>0</v>
      </c>
    </row>
    <row r="286" spans="2:12" ht="4.5" customHeight="1" thickBot="1" x14ac:dyDescent="0.35">
      <c r="B286" s="33"/>
      <c r="C286" s="14"/>
      <c r="D286" s="14"/>
      <c r="E286" s="14"/>
      <c r="F286" s="14"/>
      <c r="G286" s="14"/>
      <c r="H286" s="27"/>
      <c r="I286" s="33"/>
      <c r="J286" s="33"/>
      <c r="K286" s="33"/>
      <c r="L286" s="27"/>
    </row>
    <row r="287" spans="2:12" ht="28.5" thickBot="1" x14ac:dyDescent="0.35">
      <c r="B287" s="33"/>
      <c r="C287" s="58" t="str">
        <f>_xlfn.TEXTJOIN("",FALSE,"Dont dotation en pourcent de personnel sans formation reconnue au 01.11.",Jahr-1,":")</f>
        <v>Dont dotation en pourcent de personnel sans formation reconnue au 01.11.2025:</v>
      </c>
      <c r="D287" s="15"/>
      <c r="E287" s="3"/>
      <c r="F287" s="8"/>
      <c r="G287" s="16" t="s">
        <v>0</v>
      </c>
      <c r="H287" s="27"/>
      <c r="I287" s="33"/>
      <c r="J287" s="33"/>
      <c r="K287" s="33"/>
      <c r="L287" s="27">
        <f>IF(ISBLANK(E287),0,E287)</f>
        <v>0</v>
      </c>
    </row>
    <row r="288" spans="2:12" ht="5.25" customHeight="1" x14ac:dyDescent="0.3">
      <c r="B288" s="33"/>
      <c r="C288" s="15"/>
      <c r="D288" s="15"/>
      <c r="E288" s="33"/>
      <c r="F288" s="8"/>
      <c r="G288" s="16"/>
      <c r="H288" s="27"/>
      <c r="I288" s="33"/>
      <c r="J288" s="33"/>
      <c r="K288" s="33"/>
      <c r="L288" s="27"/>
    </row>
    <row r="289" spans="2:12" ht="27" customHeight="1" x14ac:dyDescent="0.3">
      <c r="B289" s="33"/>
      <c r="C289" s="62" t="str">
        <f>_xlfn.TEXTJOIN("",FALSE,"Pourcentage de postes pour le supplément de fermeture au 01.11.",Jahr-1,":")</f>
        <v>Pourcentage de postes pour le supplément de fermeture au 01.11.2025:</v>
      </c>
      <c r="D289" s="15"/>
      <c r="E289" s="41"/>
      <c r="F289" s="8"/>
      <c r="G289" s="49" t="s">
        <v>0</v>
      </c>
      <c r="H289" s="27"/>
      <c r="I289" s="33"/>
      <c r="J289" s="33"/>
      <c r="K289" s="33"/>
      <c r="L289" s="27"/>
    </row>
    <row r="290" spans="2:12" ht="33" customHeight="1" x14ac:dyDescent="0.3">
      <c r="B290" s="33"/>
      <c r="C290" s="15"/>
      <c r="D290" s="15"/>
      <c r="E290" s="15"/>
      <c r="F290" s="15"/>
      <c r="G290" s="16"/>
      <c r="H290" s="27"/>
      <c r="I290" s="33"/>
      <c r="J290" s="33"/>
      <c r="K290" s="33"/>
      <c r="L290" s="27"/>
    </row>
    <row r="291" spans="2:12" x14ac:dyDescent="0.3">
      <c r="B291" s="33"/>
      <c r="C291" s="10" t="s">
        <v>22</v>
      </c>
      <c r="D291" s="10"/>
      <c r="E291" s="37" t="s">
        <v>56</v>
      </c>
      <c r="F291" s="8"/>
      <c r="G291" s="67"/>
      <c r="H291" s="68"/>
      <c r="I291" s="68"/>
      <c r="J291" s="69"/>
      <c r="K291" s="33"/>
      <c r="L291" s="33"/>
    </row>
    <row r="292" spans="2:12" ht="4.5" customHeight="1" x14ac:dyDescent="0.3">
      <c r="B292" s="33"/>
      <c r="C292" s="33"/>
      <c r="D292" s="33"/>
      <c r="E292" s="33"/>
      <c r="F292" s="33"/>
      <c r="G292" s="33"/>
      <c r="H292" s="27"/>
      <c r="I292" s="33"/>
      <c r="J292" s="33"/>
      <c r="K292" s="33"/>
      <c r="L292" s="27"/>
    </row>
    <row r="293" spans="2:12" x14ac:dyDescent="0.3">
      <c r="B293" s="33"/>
      <c r="C293" s="37" t="s">
        <v>35</v>
      </c>
      <c r="D293" s="33"/>
      <c r="E293" s="1"/>
      <c r="F293" s="8"/>
      <c r="G293" s="8"/>
      <c r="H293" s="28"/>
      <c r="I293" s="8"/>
      <c r="J293" s="8"/>
      <c r="K293" s="33"/>
      <c r="L293" s="27">
        <f>IF(ISBLANK(E293),0,E293)</f>
        <v>0</v>
      </c>
    </row>
    <row r="294" spans="2:12" ht="4.5" customHeight="1" x14ac:dyDescent="0.3">
      <c r="B294" s="33"/>
      <c r="C294" s="33"/>
      <c r="D294" s="33"/>
      <c r="E294" s="33"/>
      <c r="F294" s="33"/>
      <c r="G294" s="33"/>
      <c r="H294" s="27"/>
      <c r="I294" s="33"/>
      <c r="J294" s="33"/>
      <c r="K294" s="33"/>
      <c r="L294" s="27"/>
    </row>
    <row r="295" spans="2:12" x14ac:dyDescent="0.3">
      <c r="B295" s="33"/>
      <c r="C295" s="37" t="s">
        <v>36</v>
      </c>
      <c r="D295" s="33"/>
      <c r="E295" s="55" t="s">
        <v>61</v>
      </c>
      <c r="F295" s="8"/>
      <c r="G295" s="1"/>
      <c r="H295" s="56" t="s">
        <v>62</v>
      </c>
      <c r="I295" s="1"/>
      <c r="J295" s="55" t="s">
        <v>13</v>
      </c>
      <c r="K295" s="33"/>
      <c r="L295" s="27"/>
    </row>
    <row r="296" spans="2:12" ht="4.5" customHeight="1" x14ac:dyDescent="0.3">
      <c r="B296" s="33"/>
      <c r="C296" s="33"/>
      <c r="D296" s="33"/>
      <c r="E296" s="33"/>
      <c r="F296" s="33"/>
      <c r="G296" s="33"/>
      <c r="H296" s="27"/>
      <c r="I296" s="33"/>
      <c r="J296" s="33"/>
      <c r="K296" s="33"/>
      <c r="L296" s="27"/>
    </row>
    <row r="297" spans="2:12" x14ac:dyDescent="0.3">
      <c r="B297" s="33"/>
      <c r="C297" s="37" t="s">
        <v>37</v>
      </c>
      <c r="D297" s="33"/>
      <c r="E297" s="55" t="s">
        <v>63</v>
      </c>
      <c r="F297" s="8"/>
      <c r="G297" s="1"/>
      <c r="H297" s="27"/>
      <c r="I297" s="33"/>
      <c r="J297" s="55" t="s">
        <v>13</v>
      </c>
      <c r="K297" s="33"/>
      <c r="L297" s="27"/>
    </row>
    <row r="298" spans="2:12" ht="4.5" customHeight="1" x14ac:dyDescent="0.3">
      <c r="B298" s="33"/>
      <c r="C298" s="33"/>
      <c r="D298" s="33"/>
      <c r="E298" s="33"/>
      <c r="F298" s="33"/>
      <c r="G298" s="33"/>
      <c r="H298" s="27"/>
      <c r="I298" s="33"/>
      <c r="J298" s="33"/>
      <c r="K298" s="33"/>
      <c r="L298" s="27"/>
    </row>
    <row r="299" spans="2:12" x14ac:dyDescent="0.3">
      <c r="B299" s="33"/>
      <c r="C299" s="40" t="s">
        <v>71</v>
      </c>
      <c r="D299" s="33"/>
      <c r="E299" s="70"/>
      <c r="F299" s="70"/>
      <c r="G299" s="70"/>
      <c r="H299" s="70"/>
      <c r="I299" s="70"/>
      <c r="J299" s="70"/>
      <c r="K299" s="33"/>
      <c r="L299" s="33"/>
    </row>
    <row r="300" spans="2:12" ht="4.5" customHeight="1" x14ac:dyDescent="0.3">
      <c r="B300" s="33"/>
      <c r="C300" s="33"/>
      <c r="D300" s="33"/>
      <c r="E300" s="33"/>
      <c r="F300" s="33"/>
      <c r="G300" s="33"/>
      <c r="H300" s="27"/>
      <c r="I300" s="33"/>
      <c r="J300" s="33"/>
      <c r="K300" s="33"/>
      <c r="L300" s="27"/>
    </row>
    <row r="301" spans="2:12" x14ac:dyDescent="0.3">
      <c r="B301" s="33"/>
      <c r="C301" s="33"/>
      <c r="D301" s="33"/>
      <c r="E301" s="33"/>
      <c r="F301" s="33"/>
      <c r="G301" s="33"/>
      <c r="H301" s="27"/>
      <c r="I301" s="33"/>
      <c r="J301" s="33"/>
      <c r="K301" s="33"/>
      <c r="L301" s="27"/>
    </row>
    <row r="302" spans="2:12" x14ac:dyDescent="0.3">
      <c r="B302" s="33"/>
      <c r="C302" s="40" t="s">
        <v>68</v>
      </c>
      <c r="D302" s="33"/>
      <c r="E302" s="70"/>
      <c r="F302" s="70"/>
      <c r="G302" s="70"/>
      <c r="H302" s="70"/>
      <c r="I302" s="70"/>
      <c r="J302" s="70"/>
      <c r="K302" s="33"/>
      <c r="L302" s="33"/>
    </row>
    <row r="303" spans="2:12" ht="4.5" customHeight="1" x14ac:dyDescent="0.3">
      <c r="B303" s="33"/>
      <c r="C303" s="33"/>
      <c r="D303" s="33"/>
      <c r="E303" s="33"/>
      <c r="F303" s="33"/>
      <c r="G303" s="33"/>
      <c r="H303" s="27"/>
      <c r="I303" s="33"/>
      <c r="J303" s="33"/>
      <c r="K303" s="33"/>
      <c r="L303" s="27"/>
    </row>
    <row r="304" spans="2:12" ht="28" x14ac:dyDescent="0.3">
      <c r="B304" s="33"/>
      <c r="C304" s="12" t="s">
        <v>38</v>
      </c>
      <c r="D304" s="33"/>
      <c r="E304" s="46"/>
      <c r="F304" s="8"/>
      <c r="G304" s="11"/>
      <c r="H304" s="29"/>
      <c r="I304" s="11"/>
      <c r="J304" s="11"/>
      <c r="K304" s="33"/>
      <c r="L304" s="29"/>
    </row>
    <row r="305" spans="2:12" ht="4.5" customHeight="1" x14ac:dyDescent="0.3">
      <c r="B305" s="33"/>
      <c r="C305" s="33"/>
      <c r="D305" s="33"/>
      <c r="E305" s="33"/>
      <c r="F305" s="33"/>
      <c r="G305" s="33"/>
      <c r="H305" s="27"/>
      <c r="I305" s="33"/>
      <c r="J305" s="33"/>
      <c r="K305" s="33"/>
      <c r="L305" s="27"/>
    </row>
    <row r="306" spans="2:12" x14ac:dyDescent="0.3">
      <c r="B306" s="33"/>
      <c r="C306" s="37" t="s">
        <v>39</v>
      </c>
      <c r="D306" s="33"/>
      <c r="E306" s="1"/>
      <c r="F306" s="8"/>
      <c r="G306" s="33"/>
      <c r="H306" s="27"/>
      <c r="I306" s="33"/>
      <c r="J306" s="33"/>
      <c r="K306" s="33"/>
      <c r="L306" s="27"/>
    </row>
    <row r="307" spans="2:12" ht="4.5" customHeight="1" x14ac:dyDescent="0.3">
      <c r="B307" s="33"/>
      <c r="C307" s="33"/>
      <c r="D307" s="33"/>
      <c r="E307" s="33"/>
      <c r="F307" s="33"/>
      <c r="G307" s="33"/>
      <c r="H307" s="27"/>
      <c r="I307" s="33"/>
      <c r="J307" s="33"/>
      <c r="K307" s="33"/>
      <c r="L307" s="27"/>
    </row>
    <row r="308" spans="2:12" ht="28" x14ac:dyDescent="0.3">
      <c r="B308" s="33"/>
      <c r="C308" s="40" t="s">
        <v>48</v>
      </c>
      <c r="D308" s="12"/>
      <c r="E308" s="46"/>
      <c r="F308" s="8"/>
      <c r="G308" s="33"/>
      <c r="H308" s="27"/>
      <c r="I308" s="33"/>
      <c r="J308" s="33"/>
      <c r="K308" s="33"/>
      <c r="L308" s="27"/>
    </row>
    <row r="309" spans="2:12" ht="4.5" customHeight="1" x14ac:dyDescent="0.3">
      <c r="B309" s="33"/>
      <c r="C309" s="33"/>
      <c r="D309" s="33"/>
      <c r="E309" s="33"/>
      <c r="F309" s="33"/>
      <c r="G309" s="33"/>
      <c r="H309" s="27"/>
      <c r="I309" s="33"/>
      <c r="J309" s="33"/>
      <c r="K309" s="33"/>
      <c r="L309" s="27"/>
    </row>
    <row r="310" spans="2:12" x14ac:dyDescent="0.3">
      <c r="B310" s="33"/>
      <c r="C310" s="37" t="s">
        <v>14</v>
      </c>
      <c r="D310" s="33"/>
      <c r="E310" s="46"/>
      <c r="F310" s="8"/>
      <c r="G310" s="33"/>
      <c r="H310" s="27"/>
      <c r="I310" s="33"/>
      <c r="J310" s="33"/>
      <c r="K310" s="33"/>
      <c r="L310" s="27"/>
    </row>
    <row r="311" spans="2:12" ht="4.5" customHeight="1" x14ac:dyDescent="0.3">
      <c r="B311" s="33"/>
      <c r="C311" s="33"/>
      <c r="D311" s="33"/>
      <c r="E311" s="33"/>
      <c r="F311" s="33"/>
      <c r="G311" s="33"/>
      <c r="H311" s="27"/>
      <c r="I311" s="33"/>
      <c r="J311" s="33"/>
      <c r="K311" s="33"/>
      <c r="L311" s="27"/>
    </row>
    <row r="312" spans="2:12" ht="42" x14ac:dyDescent="0.3">
      <c r="B312" s="33"/>
      <c r="C312" s="40" t="str">
        <f>_xlfn.TEXTJOIN("",FALSE,"Nombre de week-ends (0-52) de l'année  ",Jahr-2," durant lesquels tout le groupe a été fermé, faute d'enfants présents dans l'institution:")</f>
        <v>Nombre de week-ends (0-52) de l'année  2024 durant lesquels tout le groupe a été fermé, faute d'enfants présents dans l'institution:</v>
      </c>
      <c r="D312" s="12"/>
      <c r="E312" s="1"/>
      <c r="F312" s="8"/>
      <c r="G312" s="33"/>
      <c r="H312" s="27"/>
      <c r="I312" s="33"/>
      <c r="J312" s="33"/>
      <c r="K312" s="33"/>
      <c r="L312" s="27"/>
    </row>
    <row r="313" spans="2:12" x14ac:dyDescent="0.3">
      <c r="B313" s="33"/>
      <c r="C313" s="33"/>
      <c r="D313" s="33"/>
      <c r="E313" s="33"/>
      <c r="F313" s="33"/>
      <c r="G313" s="33"/>
      <c r="H313" s="27"/>
      <c r="I313" s="33"/>
      <c r="J313" s="33"/>
      <c r="K313" s="33"/>
      <c r="L313" s="27"/>
    </row>
    <row r="314" spans="2:12" x14ac:dyDescent="0.3">
      <c r="B314" s="33"/>
      <c r="C314" s="37" t="s">
        <v>65</v>
      </c>
      <c r="D314" s="33"/>
      <c r="E314" s="1"/>
      <c r="F314" s="8"/>
      <c r="G314" s="33"/>
      <c r="H314" s="27"/>
      <c r="I314" s="33"/>
      <c r="J314" s="33"/>
      <c r="K314" s="33"/>
      <c r="L314" s="27"/>
    </row>
    <row r="315" spans="2:12" ht="14.5" thickBot="1" x14ac:dyDescent="0.35">
      <c r="B315" s="33"/>
      <c r="C315" s="33"/>
      <c r="D315" s="33"/>
      <c r="E315" s="33"/>
      <c r="F315" s="33"/>
      <c r="G315" s="33"/>
      <c r="H315" s="27"/>
      <c r="I315" s="33"/>
      <c r="J315" s="33"/>
      <c r="K315" s="33"/>
      <c r="L315" s="27"/>
    </row>
    <row r="316" spans="2:12" ht="28.5" thickBot="1" x14ac:dyDescent="0.35">
      <c r="B316" s="33"/>
      <c r="C316" s="57" t="str">
        <f>_xlfn.TEXTJOIN("",FALSE,"Dotation en personnel socio-éducatif pour ce groupe au 01.11.",Jahr-1,":")</f>
        <v>Dotation en personnel socio-éducatif pour ce groupe au 01.11.2025:</v>
      </c>
      <c r="D316" s="13"/>
      <c r="E316" s="2"/>
      <c r="F316" s="8"/>
      <c r="G316" s="14" t="s">
        <v>0</v>
      </c>
      <c r="H316" s="27"/>
      <c r="I316" s="33"/>
      <c r="J316" s="33"/>
      <c r="K316" s="33"/>
      <c r="L316" s="27">
        <f>IF(ISBLANK(E316),0,E316)</f>
        <v>0</v>
      </c>
    </row>
    <row r="317" spans="2:12" ht="4.5" customHeight="1" thickBot="1" x14ac:dyDescent="0.35">
      <c r="B317" s="33"/>
      <c r="C317" s="14"/>
      <c r="D317" s="14"/>
      <c r="E317" s="14"/>
      <c r="F317" s="14"/>
      <c r="G317" s="14"/>
      <c r="H317" s="27"/>
      <c r="I317" s="33"/>
      <c r="J317" s="33"/>
      <c r="K317" s="33"/>
      <c r="L317" s="27"/>
    </row>
    <row r="318" spans="2:12" ht="28.5" thickBot="1" x14ac:dyDescent="0.35">
      <c r="B318" s="33"/>
      <c r="C318" s="58" t="str">
        <f>_xlfn.TEXTJOIN("",FALSE,"Dont dotation en pourcent de personnel sans formation reconnue au 01.11.",Jahr-1,":")</f>
        <v>Dont dotation en pourcent de personnel sans formation reconnue au 01.11.2025:</v>
      </c>
      <c r="D318" s="15"/>
      <c r="E318" s="3"/>
      <c r="F318" s="8"/>
      <c r="G318" s="16" t="s">
        <v>0</v>
      </c>
      <c r="H318" s="27"/>
      <c r="I318" s="33"/>
      <c r="J318" s="33"/>
      <c r="K318" s="33"/>
      <c r="L318" s="27">
        <f>IF(ISBLANK(E318),0,E318)</f>
        <v>0</v>
      </c>
    </row>
    <row r="319" spans="2:12" ht="5.25" customHeight="1" x14ac:dyDescent="0.3">
      <c r="B319" s="33"/>
      <c r="C319" s="15"/>
      <c r="D319" s="15"/>
      <c r="E319" s="33"/>
      <c r="F319" s="8"/>
      <c r="G319" s="16"/>
      <c r="H319" s="27"/>
      <c r="I319" s="33"/>
      <c r="J319" s="33"/>
      <c r="K319" s="33"/>
      <c r="L319" s="27"/>
    </row>
    <row r="320" spans="2:12" ht="27" customHeight="1" x14ac:dyDescent="0.3">
      <c r="B320" s="33"/>
      <c r="C320" s="62" t="str">
        <f>_xlfn.TEXTJOIN("",FALSE,"Pourcentage de postes pour le supplément de fermeture au 01.11.",Jahr-1,":")</f>
        <v>Pourcentage de postes pour le supplément de fermeture au 01.11.2025:</v>
      </c>
      <c r="D320" s="15"/>
      <c r="E320" s="41"/>
      <c r="F320" s="8"/>
      <c r="G320" s="49" t="s">
        <v>0</v>
      </c>
      <c r="H320" s="27"/>
      <c r="I320" s="33"/>
      <c r="J320" s="33"/>
      <c r="K320" s="33"/>
      <c r="L320" s="27"/>
    </row>
    <row r="321" spans="2:12" ht="33" customHeight="1" x14ac:dyDescent="0.3">
      <c r="B321" s="33"/>
      <c r="C321" s="15"/>
      <c r="D321" s="15"/>
      <c r="E321" s="15"/>
      <c r="F321" s="15"/>
      <c r="G321" s="16"/>
      <c r="H321" s="27"/>
      <c r="I321" s="33"/>
      <c r="J321" s="33"/>
      <c r="K321" s="33"/>
      <c r="L321" s="27"/>
    </row>
    <row r="322" spans="2:12" x14ac:dyDescent="0.3">
      <c r="B322" s="33"/>
      <c r="C322" s="10" t="s">
        <v>23</v>
      </c>
      <c r="D322" s="10"/>
      <c r="E322" s="37" t="s">
        <v>56</v>
      </c>
      <c r="F322" s="8"/>
      <c r="G322" s="67"/>
      <c r="H322" s="68"/>
      <c r="I322" s="68"/>
      <c r="J322" s="69"/>
      <c r="K322" s="33"/>
      <c r="L322" s="33"/>
    </row>
    <row r="323" spans="2:12" ht="4.5" customHeight="1" x14ac:dyDescent="0.3">
      <c r="B323" s="33"/>
      <c r="C323" s="33"/>
      <c r="D323" s="33"/>
      <c r="E323" s="33"/>
      <c r="F323" s="33"/>
      <c r="G323" s="33"/>
      <c r="H323" s="27"/>
      <c r="I323" s="33"/>
      <c r="J323" s="33"/>
      <c r="K323" s="33"/>
      <c r="L323" s="27"/>
    </row>
    <row r="324" spans="2:12" x14ac:dyDescent="0.3">
      <c r="B324" s="33"/>
      <c r="C324" s="37" t="s">
        <v>35</v>
      </c>
      <c r="D324" s="33"/>
      <c r="E324" s="1"/>
      <c r="F324" s="8"/>
      <c r="G324" s="8"/>
      <c r="H324" s="28"/>
      <c r="I324" s="8"/>
      <c r="J324" s="8"/>
      <c r="K324" s="33"/>
      <c r="L324" s="27">
        <f>IF(ISBLANK(E324),0,E324)</f>
        <v>0</v>
      </c>
    </row>
    <row r="325" spans="2:12" ht="4.5" customHeight="1" x14ac:dyDescent="0.3">
      <c r="B325" s="33"/>
      <c r="C325" s="33"/>
      <c r="D325" s="33"/>
      <c r="E325" s="33"/>
      <c r="F325" s="33"/>
      <c r="G325" s="33"/>
      <c r="H325" s="27"/>
      <c r="I325" s="33"/>
      <c r="J325" s="33"/>
      <c r="K325" s="33"/>
      <c r="L325" s="27"/>
    </row>
    <row r="326" spans="2:12" x14ac:dyDescent="0.3">
      <c r="B326" s="33"/>
      <c r="C326" s="37" t="s">
        <v>36</v>
      </c>
      <c r="D326" s="33"/>
      <c r="E326" s="55" t="s">
        <v>61</v>
      </c>
      <c r="F326" s="8"/>
      <c r="G326" s="1"/>
      <c r="H326" s="56" t="s">
        <v>62</v>
      </c>
      <c r="I326" s="1"/>
      <c r="J326" s="55" t="s">
        <v>13</v>
      </c>
      <c r="K326" s="33"/>
      <c r="L326" s="27"/>
    </row>
    <row r="327" spans="2:12" ht="4.5" customHeight="1" x14ac:dyDescent="0.3">
      <c r="B327" s="33"/>
      <c r="C327" s="33"/>
      <c r="D327" s="33"/>
      <c r="E327" s="33"/>
      <c r="F327" s="33"/>
      <c r="G327" s="33"/>
      <c r="H327" s="27"/>
      <c r="I327" s="33"/>
      <c r="J327" s="33"/>
      <c r="K327" s="33"/>
      <c r="L327" s="27"/>
    </row>
    <row r="328" spans="2:12" x14ac:dyDescent="0.3">
      <c r="B328" s="33"/>
      <c r="C328" s="37" t="s">
        <v>37</v>
      </c>
      <c r="D328" s="33"/>
      <c r="E328" s="55" t="s">
        <v>63</v>
      </c>
      <c r="F328" s="8"/>
      <c r="G328" s="1"/>
      <c r="H328" s="27"/>
      <c r="I328" s="33"/>
      <c r="J328" s="55" t="s">
        <v>13</v>
      </c>
      <c r="K328" s="33"/>
      <c r="L328" s="27"/>
    </row>
    <row r="329" spans="2:12" ht="4.5" customHeight="1" x14ac:dyDescent="0.3">
      <c r="B329" s="33"/>
      <c r="C329" s="33"/>
      <c r="D329" s="33"/>
      <c r="E329" s="33"/>
      <c r="F329" s="33"/>
      <c r="G329" s="33"/>
      <c r="H329" s="27"/>
      <c r="I329" s="33"/>
      <c r="J329" s="33"/>
      <c r="K329" s="33"/>
      <c r="L329" s="27"/>
    </row>
    <row r="330" spans="2:12" x14ac:dyDescent="0.3">
      <c r="B330" s="33"/>
      <c r="C330" s="40" t="s">
        <v>71</v>
      </c>
      <c r="D330" s="33"/>
      <c r="E330" s="70"/>
      <c r="F330" s="70"/>
      <c r="G330" s="70"/>
      <c r="H330" s="70"/>
      <c r="I330" s="70"/>
      <c r="J330" s="70"/>
      <c r="K330" s="33"/>
      <c r="L330" s="33"/>
    </row>
    <row r="331" spans="2:12" ht="4.5" customHeight="1" x14ac:dyDescent="0.3">
      <c r="B331" s="33"/>
      <c r="C331" s="33"/>
      <c r="D331" s="33"/>
      <c r="E331" s="33"/>
      <c r="F331" s="33"/>
      <c r="G331" s="33"/>
      <c r="H331" s="27"/>
      <c r="I331" s="33"/>
      <c r="J331" s="33"/>
      <c r="K331" s="33"/>
      <c r="L331" s="27"/>
    </row>
    <row r="332" spans="2:12" x14ac:dyDescent="0.3">
      <c r="B332" s="33"/>
      <c r="C332" s="33"/>
      <c r="D332" s="33"/>
      <c r="E332" s="33"/>
      <c r="F332" s="33"/>
      <c r="G332" s="33"/>
      <c r="H332" s="27"/>
      <c r="I332" s="33"/>
      <c r="J332" s="33"/>
      <c r="K332" s="33"/>
      <c r="L332" s="27"/>
    </row>
    <row r="333" spans="2:12" x14ac:dyDescent="0.3">
      <c r="B333" s="33"/>
      <c r="C333" s="40" t="s">
        <v>68</v>
      </c>
      <c r="D333" s="33"/>
      <c r="E333" s="70"/>
      <c r="F333" s="70"/>
      <c r="G333" s="70"/>
      <c r="H333" s="70"/>
      <c r="I333" s="70"/>
      <c r="J333" s="70"/>
      <c r="K333" s="33"/>
      <c r="L333" s="33"/>
    </row>
    <row r="334" spans="2:12" ht="4.5" customHeight="1" x14ac:dyDescent="0.3">
      <c r="B334" s="33"/>
      <c r="C334" s="33"/>
      <c r="D334" s="33"/>
      <c r="E334" s="33"/>
      <c r="F334" s="33"/>
      <c r="G334" s="33"/>
      <c r="H334" s="27"/>
      <c r="I334" s="33"/>
      <c r="J334" s="33"/>
      <c r="K334" s="33"/>
      <c r="L334" s="27"/>
    </row>
    <row r="335" spans="2:12" ht="28" x14ac:dyDescent="0.3">
      <c r="B335" s="33"/>
      <c r="C335" s="12" t="s">
        <v>38</v>
      </c>
      <c r="D335" s="33"/>
      <c r="E335" s="46"/>
      <c r="F335" s="8"/>
      <c r="G335" s="11"/>
      <c r="H335" s="29"/>
      <c r="I335" s="11"/>
      <c r="J335" s="11"/>
      <c r="K335" s="33"/>
      <c r="L335" s="29"/>
    </row>
    <row r="336" spans="2:12" ht="4.5" customHeight="1" x14ac:dyDescent="0.3">
      <c r="B336" s="33"/>
      <c r="C336" s="33"/>
      <c r="D336" s="33"/>
      <c r="E336" s="33"/>
      <c r="F336" s="33"/>
      <c r="G336" s="33"/>
      <c r="H336" s="27"/>
      <c r="I336" s="33"/>
      <c r="J336" s="33"/>
      <c r="K336" s="33"/>
      <c r="L336" s="27"/>
    </row>
    <row r="337" spans="2:12" x14ac:dyDescent="0.3">
      <c r="B337" s="33"/>
      <c r="C337" s="37" t="s">
        <v>39</v>
      </c>
      <c r="D337" s="33"/>
      <c r="E337" s="1"/>
      <c r="F337" s="8"/>
      <c r="G337" s="33"/>
      <c r="H337" s="27"/>
      <c r="I337" s="33"/>
      <c r="J337" s="33"/>
      <c r="K337" s="33"/>
      <c r="L337" s="27"/>
    </row>
    <row r="338" spans="2:12" ht="4.5" customHeight="1" x14ac:dyDescent="0.3">
      <c r="B338" s="33"/>
      <c r="C338" s="33"/>
      <c r="D338" s="33"/>
      <c r="E338" s="33"/>
      <c r="F338" s="33"/>
      <c r="G338" s="33"/>
      <c r="H338" s="27"/>
      <c r="I338" s="33"/>
      <c r="J338" s="33"/>
      <c r="K338" s="33"/>
      <c r="L338" s="27"/>
    </row>
    <row r="339" spans="2:12" ht="28" x14ac:dyDescent="0.3">
      <c r="B339" s="33"/>
      <c r="C339" s="40" t="s">
        <v>48</v>
      </c>
      <c r="D339" s="12"/>
      <c r="E339" s="46"/>
      <c r="F339" s="8"/>
      <c r="G339" s="33"/>
      <c r="H339" s="27"/>
      <c r="I339" s="33"/>
      <c r="J339" s="33"/>
      <c r="K339" s="33"/>
      <c r="L339" s="27"/>
    </row>
    <row r="340" spans="2:12" ht="4.5" customHeight="1" x14ac:dyDescent="0.3">
      <c r="B340" s="33"/>
      <c r="C340" s="33"/>
      <c r="D340" s="33"/>
      <c r="E340" s="33"/>
      <c r="F340" s="33"/>
      <c r="G340" s="33"/>
      <c r="H340" s="27"/>
      <c r="I340" s="33"/>
      <c r="J340" s="33"/>
      <c r="K340" s="33"/>
      <c r="L340" s="27"/>
    </row>
    <row r="341" spans="2:12" x14ac:dyDescent="0.3">
      <c r="B341" s="33"/>
      <c r="C341" s="37" t="s">
        <v>14</v>
      </c>
      <c r="D341" s="33"/>
      <c r="E341" s="46"/>
      <c r="F341" s="8"/>
      <c r="G341" s="33"/>
      <c r="H341" s="27"/>
      <c r="I341" s="33"/>
      <c r="J341" s="33"/>
      <c r="K341" s="33"/>
      <c r="L341" s="27"/>
    </row>
    <row r="342" spans="2:12" ht="4.5" customHeight="1" x14ac:dyDescent="0.3">
      <c r="B342" s="33"/>
      <c r="C342" s="33"/>
      <c r="D342" s="33"/>
      <c r="E342" s="33"/>
      <c r="F342" s="33"/>
      <c r="G342" s="33"/>
      <c r="H342" s="27"/>
      <c r="I342" s="33"/>
      <c r="J342" s="33"/>
      <c r="K342" s="33"/>
      <c r="L342" s="27"/>
    </row>
    <row r="343" spans="2:12" ht="42" x14ac:dyDescent="0.3">
      <c r="B343" s="33"/>
      <c r="C343" s="40" t="str">
        <f>_xlfn.TEXTJOIN("",FALSE,"Nombre de week-ends (0-52) de l'année  ",Jahr-2," durant lesquels tout le groupe a été fermé, faute d'enfants présents dans l'institution:")</f>
        <v>Nombre de week-ends (0-52) de l'année  2024 durant lesquels tout le groupe a été fermé, faute d'enfants présents dans l'institution:</v>
      </c>
      <c r="D343" s="12"/>
      <c r="E343" s="1"/>
      <c r="F343" s="8"/>
      <c r="G343" s="33"/>
      <c r="H343" s="27"/>
      <c r="I343" s="33"/>
      <c r="J343" s="33"/>
      <c r="K343" s="33"/>
      <c r="L343" s="27"/>
    </row>
    <row r="344" spans="2:12" x14ac:dyDescent="0.3">
      <c r="B344" s="33"/>
      <c r="C344" s="33"/>
      <c r="D344" s="33"/>
      <c r="E344" s="33"/>
      <c r="F344" s="33"/>
      <c r="G344" s="33"/>
      <c r="H344" s="27"/>
      <c r="I344" s="33"/>
      <c r="J344" s="33"/>
      <c r="K344" s="33"/>
      <c r="L344" s="27"/>
    </row>
    <row r="345" spans="2:12" x14ac:dyDescent="0.3">
      <c r="B345" s="33"/>
      <c r="C345" s="37" t="s">
        <v>65</v>
      </c>
      <c r="D345" s="33"/>
      <c r="E345" s="1"/>
      <c r="F345" s="8"/>
      <c r="G345" s="33"/>
      <c r="H345" s="27"/>
      <c r="I345" s="33"/>
      <c r="J345" s="33"/>
      <c r="K345" s="33"/>
      <c r="L345" s="27"/>
    </row>
    <row r="346" spans="2:12" ht="14.5" thickBot="1" x14ac:dyDescent="0.35">
      <c r="B346" s="33"/>
      <c r="C346" s="33"/>
      <c r="D346" s="33"/>
      <c r="E346" s="33"/>
      <c r="F346" s="33"/>
      <c r="G346" s="33"/>
      <c r="H346" s="27"/>
      <c r="I346" s="33"/>
      <c r="J346" s="33"/>
      <c r="K346" s="33"/>
      <c r="L346" s="27"/>
    </row>
    <row r="347" spans="2:12" ht="28.5" thickBot="1" x14ac:dyDescent="0.35">
      <c r="B347" s="33"/>
      <c r="C347" s="57" t="str">
        <f>_xlfn.TEXTJOIN("",FALSE,"Dotation en personnel socio-éducatif pour ce groupe au 01.11.",Jahr-1,":")</f>
        <v>Dotation en personnel socio-éducatif pour ce groupe au 01.11.2025:</v>
      </c>
      <c r="D347" s="13"/>
      <c r="E347" s="2"/>
      <c r="F347" s="8"/>
      <c r="G347" s="14" t="s">
        <v>0</v>
      </c>
      <c r="H347" s="27"/>
      <c r="I347" s="33"/>
      <c r="J347" s="33"/>
      <c r="K347" s="33"/>
      <c r="L347" s="27">
        <f>IF(ISBLANK(E347),0,E347)</f>
        <v>0</v>
      </c>
    </row>
    <row r="348" spans="2:12" ht="4.5" customHeight="1" thickBot="1" x14ac:dyDescent="0.35">
      <c r="B348" s="33"/>
      <c r="C348" s="14"/>
      <c r="D348" s="14"/>
      <c r="E348" s="14"/>
      <c r="F348" s="14"/>
      <c r="G348" s="14"/>
      <c r="H348" s="27"/>
      <c r="I348" s="33"/>
      <c r="J348" s="33"/>
      <c r="K348" s="33"/>
      <c r="L348" s="27"/>
    </row>
    <row r="349" spans="2:12" ht="28.5" thickBot="1" x14ac:dyDescent="0.35">
      <c r="B349" s="33"/>
      <c r="C349" s="58" t="str">
        <f>_xlfn.TEXTJOIN("",FALSE,"Dont dotation en pourcent de personnel sans formation reconnue au 01.11.",Jahr-1,":")</f>
        <v>Dont dotation en pourcent de personnel sans formation reconnue au 01.11.2025:</v>
      </c>
      <c r="D349" s="15"/>
      <c r="E349" s="3"/>
      <c r="F349" s="8"/>
      <c r="G349" s="16" t="s">
        <v>0</v>
      </c>
      <c r="H349" s="27"/>
      <c r="I349" s="33"/>
      <c r="J349" s="33"/>
      <c r="K349" s="33"/>
      <c r="L349" s="27">
        <f>IF(ISBLANK(E349),0,E349)</f>
        <v>0</v>
      </c>
    </row>
    <row r="350" spans="2:12" ht="5.25" customHeight="1" x14ac:dyDescent="0.3">
      <c r="B350" s="33"/>
      <c r="C350" s="15"/>
      <c r="D350" s="15"/>
      <c r="E350" s="33"/>
      <c r="F350" s="8"/>
      <c r="G350" s="16"/>
      <c r="H350" s="27"/>
      <c r="I350" s="33"/>
      <c r="J350" s="33"/>
      <c r="K350" s="33"/>
      <c r="L350" s="27"/>
    </row>
    <row r="351" spans="2:12" ht="27" customHeight="1" x14ac:dyDescent="0.3">
      <c r="B351" s="33"/>
      <c r="C351" s="62" t="str">
        <f>_xlfn.TEXTJOIN("",FALSE,"Pourcentage de postes pour le supplément de fermeture au 01.11.",Jahr-1,":")</f>
        <v>Pourcentage de postes pour le supplément de fermeture au 01.11.2025:</v>
      </c>
      <c r="D351" s="15"/>
      <c r="E351" s="41"/>
      <c r="F351" s="8"/>
      <c r="G351" s="49" t="s">
        <v>0</v>
      </c>
      <c r="H351" s="27"/>
      <c r="I351" s="33"/>
      <c r="J351" s="33"/>
      <c r="K351" s="33"/>
      <c r="L351" s="27"/>
    </row>
    <row r="352" spans="2:12" ht="33" customHeight="1" x14ac:dyDescent="0.3">
      <c r="B352" s="33"/>
      <c r="C352" s="15"/>
      <c r="D352" s="15"/>
      <c r="E352" s="15"/>
      <c r="F352" s="15"/>
      <c r="G352" s="16"/>
      <c r="H352" s="27"/>
      <c r="I352" s="33"/>
      <c r="J352" s="33"/>
      <c r="K352" s="33"/>
      <c r="L352" s="27"/>
    </row>
    <row r="353" spans="2:12" ht="18" x14ac:dyDescent="0.4">
      <c r="B353" s="7"/>
      <c r="C353" s="53" t="s">
        <v>49</v>
      </c>
      <c r="D353" s="9"/>
      <c r="E353" s="7"/>
      <c r="F353" s="7"/>
      <c r="G353" s="7"/>
      <c r="H353" s="27"/>
      <c r="I353" s="7"/>
      <c r="J353" s="7"/>
      <c r="K353" s="7"/>
      <c r="L353" s="27"/>
    </row>
    <row r="354" spans="2:12" x14ac:dyDescent="0.3">
      <c r="B354" s="7"/>
      <c r="C354" s="7"/>
      <c r="D354" s="7"/>
      <c r="E354" s="7"/>
      <c r="F354" s="7"/>
      <c r="G354" s="7"/>
      <c r="H354" s="27"/>
      <c r="I354" s="7"/>
      <c r="J354" s="7"/>
      <c r="K354" s="7"/>
      <c r="L354" s="27"/>
    </row>
    <row r="355" spans="2:12" x14ac:dyDescent="0.3">
      <c r="B355" s="7"/>
      <c r="C355" s="37" t="s">
        <v>24</v>
      </c>
      <c r="D355" s="7"/>
      <c r="E355" s="41"/>
      <c r="F355" s="8"/>
      <c r="G355" s="7"/>
      <c r="H355" s="27"/>
      <c r="I355" s="7"/>
      <c r="J355" s="7"/>
      <c r="K355" s="7"/>
      <c r="L355" s="27">
        <f>IF(ISBLANK(E355),0,E355)</f>
        <v>0</v>
      </c>
    </row>
    <row r="356" spans="2:12" ht="4.5" customHeight="1" x14ac:dyDescent="0.3">
      <c r="B356" s="7"/>
      <c r="C356" s="7"/>
      <c r="D356" s="7"/>
      <c r="E356" s="7"/>
      <c r="F356" s="7"/>
      <c r="G356" s="7"/>
      <c r="H356" s="27"/>
      <c r="I356" s="7"/>
      <c r="J356" s="7"/>
      <c r="K356" s="7"/>
      <c r="L356" s="27"/>
    </row>
    <row r="357" spans="2:12" x14ac:dyDescent="0.3">
      <c r="B357" s="7"/>
      <c r="C357" s="37" t="s">
        <v>25</v>
      </c>
      <c r="D357" s="7"/>
      <c r="E357" s="51"/>
      <c r="F357" s="8"/>
      <c r="G357" s="7"/>
      <c r="H357" s="27"/>
      <c r="I357" s="7"/>
      <c r="J357" s="7"/>
      <c r="K357" s="7"/>
      <c r="L357" s="27"/>
    </row>
    <row r="358" spans="2:12" ht="6" customHeight="1" thickBot="1" x14ac:dyDescent="0.35">
      <c r="B358" s="7"/>
      <c r="C358" s="10"/>
      <c r="D358" s="7"/>
      <c r="E358" s="7"/>
      <c r="F358" s="7"/>
      <c r="G358" s="7"/>
      <c r="H358" s="27"/>
      <c r="I358" s="7"/>
      <c r="J358" s="7"/>
      <c r="K358" s="7"/>
      <c r="L358" s="27"/>
    </row>
    <row r="359" spans="2:12" ht="28.5" thickBot="1" x14ac:dyDescent="0.35">
      <c r="B359" s="7"/>
      <c r="C359" s="57" t="str">
        <f>_xlfn.TEXTJOIN("",FALSE,"Dotation en personnel socio-éducatif pour ces places au 01.11.",Jahr-1,":")</f>
        <v>Dotation en personnel socio-éducatif pour ces places au 01.11.2025:</v>
      </c>
      <c r="D359" s="13"/>
      <c r="E359" s="44"/>
      <c r="F359" s="8"/>
      <c r="G359" s="14" t="s">
        <v>0</v>
      </c>
      <c r="H359" s="27"/>
      <c r="I359" s="7"/>
      <c r="J359" s="7"/>
      <c r="K359" s="7"/>
      <c r="L359" s="27">
        <f>IF(ISBLANK(E359),0,E359)</f>
        <v>0</v>
      </c>
    </row>
    <row r="360" spans="2:12" ht="4.5" customHeight="1" x14ac:dyDescent="0.3">
      <c r="B360" s="7"/>
      <c r="C360" s="7"/>
      <c r="D360" s="7"/>
      <c r="E360" s="7"/>
      <c r="F360" s="7"/>
      <c r="G360" s="7"/>
      <c r="H360" s="27"/>
      <c r="I360" s="7"/>
      <c r="J360" s="7"/>
      <c r="K360" s="7"/>
      <c r="L360" s="27"/>
    </row>
    <row r="361" spans="2:12" ht="28" x14ac:dyDescent="0.3">
      <c r="B361" s="7"/>
      <c r="C361" s="58" t="str">
        <f>_xlfn.TEXTJOIN("",FALSE,"Dont dotation en pourcent de personnel sans formation reconnue au 01.11.",Jahr-1,":")</f>
        <v>Dont dotation en pourcent de personnel sans formation reconnue au 01.11.2025:</v>
      </c>
      <c r="D361" s="17"/>
      <c r="E361" s="43"/>
      <c r="F361" s="8"/>
      <c r="G361" s="18" t="s">
        <v>0</v>
      </c>
      <c r="H361" s="27"/>
      <c r="I361" s="7"/>
      <c r="J361" s="7"/>
      <c r="K361" s="7"/>
      <c r="L361" s="27">
        <f>IF(ISBLANK(E361),0,E361)</f>
        <v>0</v>
      </c>
    </row>
    <row r="362" spans="2:12" x14ac:dyDescent="0.3">
      <c r="B362" s="7"/>
      <c r="C362" s="7"/>
      <c r="D362" s="7"/>
      <c r="E362" s="7"/>
      <c r="F362" s="7"/>
      <c r="G362" s="7"/>
      <c r="H362" s="27"/>
      <c r="I362" s="7"/>
      <c r="J362" s="7"/>
      <c r="K362" s="7"/>
      <c r="L362" s="27"/>
    </row>
    <row r="363" spans="2:12" x14ac:dyDescent="0.3">
      <c r="B363" s="7"/>
      <c r="C363" s="7"/>
      <c r="D363" s="7"/>
      <c r="E363" s="7"/>
      <c r="F363" s="7"/>
      <c r="G363" s="7"/>
      <c r="H363" s="27"/>
      <c r="I363" s="7"/>
      <c r="J363" s="7"/>
      <c r="K363" s="7"/>
      <c r="L363" s="27"/>
    </row>
    <row r="364" spans="2:12" ht="28" x14ac:dyDescent="0.3">
      <c r="B364" s="7"/>
      <c r="C364" s="40" t="s">
        <v>72</v>
      </c>
      <c r="D364" s="12"/>
      <c r="E364" s="41"/>
      <c r="F364" s="8"/>
      <c r="G364" s="7"/>
      <c r="H364" s="27"/>
      <c r="I364" s="7"/>
      <c r="J364" s="7"/>
      <c r="K364" s="7"/>
      <c r="L364" s="27">
        <f>IF(ISBLANK(E364),0,E364)</f>
        <v>0</v>
      </c>
    </row>
    <row r="365" spans="2:12" ht="4.5" customHeight="1" thickBot="1" x14ac:dyDescent="0.35">
      <c r="B365" s="7"/>
      <c r="C365" s="7"/>
      <c r="D365" s="7"/>
      <c r="E365" s="7"/>
      <c r="F365" s="7"/>
      <c r="G365" s="7"/>
      <c r="H365" s="27"/>
      <c r="I365" s="7"/>
      <c r="J365" s="7"/>
      <c r="K365" s="7"/>
      <c r="L365" s="27"/>
    </row>
    <row r="366" spans="2:12" ht="28.5" thickBot="1" x14ac:dyDescent="0.35">
      <c r="B366" s="7"/>
      <c r="C366" s="57" t="str">
        <f>_xlfn.TEXTJOIN("",FALSE,"Dotation en personnel pour ces places au 01.11.",Jahr-1,":")</f>
        <v>Dotation en personnel pour ces places au 01.11.2025:</v>
      </c>
      <c r="D366" s="13"/>
      <c r="E366" s="44"/>
      <c r="F366" s="8"/>
      <c r="G366" s="14" t="s">
        <v>0</v>
      </c>
      <c r="H366" s="27"/>
      <c r="I366" s="7"/>
      <c r="J366" s="7"/>
      <c r="K366" s="7"/>
      <c r="L366" s="27">
        <f>IF(ISBLANK(E366),0,E366)</f>
        <v>0</v>
      </c>
    </row>
    <row r="367" spans="2:12" ht="4.5" customHeight="1" x14ac:dyDescent="0.3">
      <c r="B367" s="7"/>
      <c r="C367" s="7"/>
      <c r="D367" s="7"/>
      <c r="E367" s="7"/>
      <c r="F367" s="7"/>
      <c r="G367" s="7"/>
      <c r="H367" s="27"/>
      <c r="I367" s="7"/>
      <c r="J367" s="7"/>
      <c r="K367" s="7"/>
      <c r="L367" s="27"/>
    </row>
    <row r="368" spans="2:12" x14ac:dyDescent="0.3">
      <c r="B368" s="7"/>
      <c r="C368" s="7"/>
      <c r="D368" s="7"/>
      <c r="E368" s="7"/>
      <c r="F368" s="7"/>
      <c r="G368" s="7"/>
      <c r="H368" s="27"/>
      <c r="I368" s="7"/>
      <c r="J368" s="7"/>
      <c r="K368" s="7"/>
      <c r="L368" s="27"/>
    </row>
    <row r="369" spans="1:14" x14ac:dyDescent="0.3">
      <c r="B369" s="7"/>
      <c r="C369" s="37" t="s">
        <v>50</v>
      </c>
      <c r="D369" s="7"/>
      <c r="E369" s="41"/>
      <c r="F369" s="8"/>
      <c r="G369" s="7"/>
      <c r="H369" s="27"/>
      <c r="I369" s="7"/>
      <c r="J369" s="7"/>
      <c r="K369" s="7"/>
      <c r="L369" s="27"/>
    </row>
    <row r="370" spans="1:14" ht="4.5" customHeight="1" x14ac:dyDescent="0.3">
      <c r="B370" s="7"/>
      <c r="C370" s="7"/>
      <c r="D370" s="7"/>
      <c r="E370" s="7"/>
      <c r="F370" s="7"/>
      <c r="G370" s="7"/>
      <c r="H370" s="27"/>
      <c r="I370" s="7"/>
      <c r="J370" s="7"/>
      <c r="K370" s="7"/>
      <c r="L370" s="27"/>
    </row>
    <row r="371" spans="1:14" ht="28" x14ac:dyDescent="0.3">
      <c r="B371" s="7"/>
      <c r="C371" s="40" t="str">
        <f>_xlfn.TEXTJOIN("",FALSE,"Dotation en personnel pour la/les structure(s) de jour interne(s) au 01.11.",Jahr-1,":")</f>
        <v>Dotation en personnel pour la/les structure(s) de jour interne(s) au 01.11.2025:</v>
      </c>
      <c r="D371" s="7"/>
      <c r="E371" s="41"/>
      <c r="F371" s="8"/>
      <c r="G371" s="7" t="s">
        <v>0</v>
      </c>
      <c r="H371" s="27"/>
      <c r="I371" s="7"/>
      <c r="J371" s="7"/>
      <c r="K371" s="7"/>
      <c r="L371" s="27"/>
    </row>
    <row r="372" spans="1:14" x14ac:dyDescent="0.3">
      <c r="B372" s="7"/>
      <c r="C372" s="7"/>
      <c r="D372" s="7"/>
      <c r="E372" s="7"/>
      <c r="F372" s="7"/>
      <c r="G372" s="7"/>
      <c r="H372" s="27"/>
      <c r="I372" s="7"/>
      <c r="J372" s="7"/>
      <c r="K372" s="7"/>
      <c r="L372" s="27"/>
    </row>
    <row r="373" spans="1:14" s="24" customFormat="1" ht="28" x14ac:dyDescent="0.3">
      <c r="A373" s="47"/>
      <c r="B373" s="27"/>
      <c r="C373" s="40" t="s">
        <v>51</v>
      </c>
      <c r="D373" s="27"/>
      <c r="E373" s="48"/>
      <c r="F373" s="28"/>
      <c r="G373" s="27"/>
      <c r="H373" s="27"/>
      <c r="I373" s="27"/>
      <c r="J373" s="27"/>
      <c r="K373" s="27"/>
      <c r="L373" s="27"/>
    </row>
    <row r="374" spans="1:14" s="24" customFormat="1" ht="4.5" customHeight="1" x14ac:dyDescent="0.3">
      <c r="A374" s="47"/>
      <c r="B374" s="27"/>
      <c r="C374" s="27"/>
      <c r="D374" s="27"/>
      <c r="E374" s="27"/>
      <c r="F374" s="27"/>
      <c r="G374" s="27"/>
      <c r="H374" s="27"/>
      <c r="I374" s="27"/>
      <c r="J374" s="27"/>
      <c r="K374" s="27"/>
      <c r="L374" s="27"/>
    </row>
    <row r="375" spans="1:14" s="24" customFormat="1" ht="28" x14ac:dyDescent="0.3">
      <c r="A375" s="47"/>
      <c r="B375" s="27"/>
      <c r="C375" s="40" t="s">
        <v>52</v>
      </c>
      <c r="D375" s="27"/>
      <c r="E375" s="48"/>
      <c r="F375" s="28"/>
      <c r="G375" s="27"/>
      <c r="H375" s="27"/>
      <c r="I375" s="27"/>
      <c r="J375" s="27"/>
      <c r="K375" s="27"/>
      <c r="L375" s="27"/>
    </row>
    <row r="376" spans="1:14" ht="4.5" customHeight="1" x14ac:dyDescent="0.3">
      <c r="B376" s="7"/>
      <c r="C376" s="7"/>
      <c r="D376" s="7"/>
      <c r="E376" s="7"/>
      <c r="F376" s="7"/>
      <c r="G376" s="7"/>
      <c r="H376" s="27"/>
      <c r="I376" s="7"/>
      <c r="J376" s="7"/>
      <c r="K376" s="7"/>
      <c r="L376" s="27"/>
    </row>
    <row r="377" spans="1:14" ht="42" x14ac:dyDescent="0.3">
      <c r="B377" s="7"/>
      <c r="C377" s="40" t="str">
        <f>_xlfn.TEXTJOIN("",FALSE,"Dotation en personnel des places de formation (le cas échéant, y compris l'école professionnelle interne) au 01.11.",Jahr-1,":")</f>
        <v>Dotation en personnel des places de formation (le cas échéant, y compris l'école professionnelle interne) au 01.11.2025:</v>
      </c>
      <c r="D377" s="12"/>
      <c r="E377" s="41"/>
      <c r="F377" s="8"/>
      <c r="G377" s="7" t="s">
        <v>0</v>
      </c>
      <c r="H377" s="27"/>
      <c r="I377" s="7"/>
      <c r="J377" s="7"/>
      <c r="K377" s="7"/>
      <c r="L377" s="27"/>
    </row>
    <row r="378" spans="1:14" ht="14.5" thickBot="1" x14ac:dyDescent="0.35">
      <c r="B378" s="7"/>
      <c r="C378" s="7"/>
      <c r="D378" s="7"/>
      <c r="E378" s="7"/>
      <c r="F378" s="7"/>
      <c r="G378" s="7"/>
      <c r="H378" s="27"/>
      <c r="I378" s="7"/>
      <c r="J378" s="7"/>
      <c r="K378" s="7"/>
      <c r="L378" s="27"/>
    </row>
    <row r="379" spans="1:14" ht="28.5" thickBot="1" x14ac:dyDescent="0.35">
      <c r="B379" s="7"/>
      <c r="C379" s="59" t="str">
        <f>_xlfn.TEXTJOIN("",FALSE,"Quota de personnel formé selon l'art. 1, al. 2, let. f OPPM au 01.11.",Jahr-1,":")</f>
        <v>Quota de personnel formé selon l'art. 1, al. 2, let. f OPPM au 01.11.2025:</v>
      </c>
      <c r="D379" s="20"/>
      <c r="E379" s="79">
        <f>IF(N379=0,0,(N379-N380)/N379)</f>
        <v>0</v>
      </c>
      <c r="F379" s="80"/>
      <c r="G379" s="80"/>
      <c r="H379" s="80"/>
      <c r="I379" s="80"/>
      <c r="J379" s="81"/>
      <c r="K379" s="7"/>
      <c r="L379" s="7"/>
      <c r="M379" s="24" t="s">
        <v>1</v>
      </c>
      <c r="N379" s="25">
        <f>L68+L99+L130+L161+L192+L359+L223+L254+L285+L316+L347</f>
        <v>0</v>
      </c>
    </row>
    <row r="380" spans="1:14" ht="12" customHeight="1" x14ac:dyDescent="0.3">
      <c r="B380" s="7"/>
      <c r="C380" s="19"/>
      <c r="D380" s="20"/>
      <c r="E380" s="7"/>
      <c r="F380" s="7"/>
      <c r="G380" s="7"/>
      <c r="H380" s="27"/>
      <c r="I380" s="7"/>
      <c r="J380" s="7"/>
      <c r="K380" s="7"/>
      <c r="L380" s="27"/>
      <c r="M380" s="24" t="s">
        <v>2</v>
      </c>
      <c r="N380" s="25">
        <f>L70+L101+L132+L163+L194+L225+L361+L256+L287+L318+L349</f>
        <v>0</v>
      </c>
    </row>
    <row r="381" spans="1:14" ht="18" x14ac:dyDescent="0.4">
      <c r="B381" s="7"/>
      <c r="C381" s="53" t="s">
        <v>53</v>
      </c>
      <c r="D381" s="9"/>
      <c r="E381" s="7"/>
      <c r="F381" s="7"/>
      <c r="G381" s="7"/>
      <c r="H381" s="27"/>
      <c r="I381" s="7"/>
      <c r="J381" s="7"/>
      <c r="K381" s="7"/>
      <c r="L381" s="27"/>
    </row>
    <row r="382" spans="1:14" x14ac:dyDescent="0.3">
      <c r="B382" s="7"/>
      <c r="C382" s="7"/>
      <c r="D382" s="7"/>
      <c r="E382" s="7"/>
      <c r="F382" s="7"/>
      <c r="G382" s="7"/>
      <c r="H382" s="27"/>
      <c r="I382" s="7"/>
      <c r="J382" s="7"/>
      <c r="K382" s="7"/>
      <c r="L382" s="27"/>
    </row>
    <row r="383" spans="1:14" ht="28" x14ac:dyDescent="0.3">
      <c r="B383" s="7"/>
      <c r="C383" s="40" t="s">
        <v>54</v>
      </c>
      <c r="D383" s="12"/>
      <c r="E383" s="4"/>
      <c r="F383" s="8"/>
      <c r="G383" s="7"/>
      <c r="H383" s="27"/>
      <c r="I383" s="7"/>
      <c r="J383" s="7"/>
      <c r="K383" s="7"/>
      <c r="L383" s="27"/>
    </row>
    <row r="384" spans="1:14" ht="4.5" customHeight="1" x14ac:dyDescent="0.3">
      <c r="B384" s="7"/>
      <c r="C384" s="7"/>
      <c r="D384" s="7"/>
      <c r="E384" s="7"/>
      <c r="F384" s="7"/>
      <c r="G384" s="7"/>
      <c r="H384" s="27"/>
      <c r="I384" s="7"/>
      <c r="J384" s="7"/>
      <c r="K384" s="7"/>
      <c r="L384" s="27"/>
    </row>
    <row r="385" spans="2:14" ht="28" x14ac:dyDescent="0.3">
      <c r="B385" s="7"/>
      <c r="C385" s="40" t="s">
        <v>55</v>
      </c>
      <c r="D385" s="12"/>
      <c r="E385" s="4"/>
      <c r="F385" s="8"/>
      <c r="G385" s="7"/>
      <c r="H385" s="27"/>
      <c r="I385" s="7"/>
      <c r="J385" s="7"/>
      <c r="K385" s="7"/>
      <c r="L385" s="27"/>
    </row>
    <row r="386" spans="2:14" ht="4.5" customHeight="1" x14ac:dyDescent="0.3">
      <c r="B386" s="7"/>
      <c r="C386" s="7"/>
      <c r="D386" s="7"/>
      <c r="E386" s="7"/>
      <c r="F386" s="7"/>
      <c r="G386" s="7"/>
      <c r="H386" s="27"/>
      <c r="I386" s="7"/>
      <c r="J386" s="7"/>
      <c r="K386" s="7"/>
      <c r="L386" s="27"/>
    </row>
    <row r="387" spans="2:14" ht="28" x14ac:dyDescent="0.3">
      <c r="B387" s="7"/>
      <c r="C387" s="40" t="str">
        <f>_xlfn.TEXTJOIN("",FALSE,"Nombre de placements avec sortie non-prévues (ruptures) de l'année ",Jahr-2,":")</f>
        <v>Nombre de placements avec sortie non-prévues (ruptures) de l'année 2024:</v>
      </c>
      <c r="D387" s="7"/>
      <c r="E387" s="1"/>
      <c r="F387" s="8"/>
      <c r="G387" s="7"/>
      <c r="H387" s="27"/>
      <c r="I387" s="7"/>
      <c r="J387" s="7"/>
      <c r="K387" s="7"/>
      <c r="L387" s="27"/>
    </row>
    <row r="388" spans="2:14" ht="4.5" customHeight="1" x14ac:dyDescent="0.3">
      <c r="B388" s="7"/>
      <c r="C388" s="7"/>
      <c r="D388" s="7"/>
      <c r="E388" s="7"/>
      <c r="F388" s="7"/>
      <c r="G388" s="7"/>
      <c r="H388" s="27"/>
      <c r="I388" s="7"/>
      <c r="J388" s="7"/>
      <c r="K388" s="7"/>
      <c r="L388" s="27"/>
    </row>
    <row r="389" spans="2:14" x14ac:dyDescent="0.3">
      <c r="B389" s="7"/>
      <c r="C389" s="40" t="str">
        <f>_xlfn.TEXTJOIN("",FALSE,"Nombre de time-outs externes de l'année ",Jahr-2,":")</f>
        <v>Nombre de time-outs externes de l'année 2024:</v>
      </c>
      <c r="D389" s="7"/>
      <c r="E389" s="1"/>
      <c r="F389" s="8"/>
      <c r="G389" s="7"/>
      <c r="H389" s="27"/>
      <c r="I389" s="7"/>
      <c r="J389" s="7"/>
      <c r="K389" s="7"/>
      <c r="L389" s="27"/>
    </row>
    <row r="390" spans="2:14" ht="5.15" customHeight="1" x14ac:dyDescent="0.3">
      <c r="B390" s="7"/>
      <c r="C390" s="7"/>
      <c r="D390" s="7"/>
      <c r="E390" s="7"/>
      <c r="F390" s="7"/>
      <c r="G390" s="7"/>
      <c r="H390" s="27"/>
      <c r="I390" s="7"/>
      <c r="J390" s="7"/>
      <c r="K390" s="7"/>
      <c r="L390" s="27"/>
    </row>
    <row r="391" spans="2:14" ht="54.4" customHeight="1" x14ac:dyDescent="0.3">
      <c r="B391" s="7"/>
      <c r="C391" s="63" t="str">
        <f>_xlfn.TEXTJOIN("",FALSE,"Total des journées de séjours avec une décision qui découle du droit civil (y compris les places de progression) ",Jahr-2,":")</f>
        <v>Total des journées de séjours avec une décision qui découle du droit civil (y compris les places de progression) 2024:</v>
      </c>
      <c r="D391" s="7"/>
      <c r="E391" s="1"/>
      <c r="F391" s="8"/>
      <c r="G391" s="7"/>
      <c r="H391" s="27"/>
      <c r="I391" s="7"/>
      <c r="J391" s="7"/>
      <c r="K391" s="7"/>
      <c r="L391" s="27">
        <f>IF(ISBLANK(E391),0,E391)</f>
        <v>0</v>
      </c>
    </row>
    <row r="392" spans="2:14" ht="4.5" customHeight="1" x14ac:dyDescent="0.3">
      <c r="B392" s="7"/>
      <c r="C392" s="11"/>
      <c r="D392" s="7"/>
      <c r="E392" s="7"/>
      <c r="F392" s="7"/>
      <c r="G392" s="7"/>
      <c r="H392" s="27"/>
      <c r="I392" s="7"/>
      <c r="J392" s="7"/>
      <c r="K392" s="7"/>
      <c r="L392" s="27"/>
    </row>
    <row r="393" spans="2:14" ht="66.400000000000006" customHeight="1" x14ac:dyDescent="0.3">
      <c r="B393" s="7"/>
      <c r="C393" s="63" t="str">
        <f>_xlfn.TEXTJOIN("",FALSE,"Total des journées de séjours avec une décision qui découle du droit pénal des mineurs (y compris les places de progression) en ",Jahr-2,":")</f>
        <v>Total des journées de séjours avec une décision qui découle du droit pénal des mineurs (y compris les places de progression) en 2024:</v>
      </c>
      <c r="D393" s="7"/>
      <c r="E393" s="1"/>
      <c r="F393" s="8"/>
      <c r="G393" s="7"/>
      <c r="H393" s="27"/>
      <c r="I393" s="7"/>
      <c r="J393" s="7"/>
      <c r="K393" s="7"/>
      <c r="L393" s="27">
        <f>IF(ISBLANK(E393),0,E393)</f>
        <v>0</v>
      </c>
    </row>
    <row r="394" spans="2:14" ht="4.5" customHeight="1" x14ac:dyDescent="0.3">
      <c r="B394" s="7"/>
      <c r="C394" s="11"/>
      <c r="D394" s="7"/>
      <c r="E394" s="7"/>
      <c r="F394" s="7"/>
      <c r="G394" s="7"/>
      <c r="H394" s="27"/>
      <c r="I394" s="7"/>
      <c r="J394" s="7"/>
      <c r="K394" s="7"/>
      <c r="L394" s="27"/>
    </row>
    <row r="395" spans="2:14" ht="60" customHeight="1" x14ac:dyDescent="0.3">
      <c r="B395" s="7"/>
      <c r="C395" s="63" t="str">
        <f>_xlfn.TEXTJOIN("",FALSE,"Total des journées de séjour de placement volontaire resp. avec une décision des parents avec une expertise d'une autorité (y compris les places de progression) en ",Jahr-2,":")</f>
        <v>Total des journées de séjour de placement volontaire resp. avec une décision des parents avec une expertise d'une autorité (y compris les places de progression) en 2024:</v>
      </c>
      <c r="D395" s="12"/>
      <c r="E395" s="1"/>
      <c r="F395" s="8"/>
      <c r="G395" s="7"/>
      <c r="H395" s="27"/>
      <c r="I395" s="7"/>
      <c r="J395" s="7"/>
      <c r="K395" s="7"/>
      <c r="L395" s="27">
        <f>IF(ISBLANK(E395),0,E395)</f>
        <v>0</v>
      </c>
    </row>
    <row r="396" spans="2:14" ht="14.5" thickBot="1" x14ac:dyDescent="0.35">
      <c r="B396" s="33"/>
      <c r="C396" s="12"/>
      <c r="D396" s="12"/>
      <c r="E396" s="12"/>
      <c r="F396" s="8"/>
      <c r="G396" s="33"/>
      <c r="H396" s="27"/>
      <c r="I396" s="33"/>
      <c r="J396" s="33"/>
      <c r="K396" s="33"/>
      <c r="L396" s="27"/>
    </row>
    <row r="397" spans="2:14" ht="42.5" thickBot="1" x14ac:dyDescent="0.35">
      <c r="B397" s="33"/>
      <c r="C397" s="59" t="str">
        <f>_xlfn.TEXTJOIN("",FALSE,"Taux d'occupation de l'ensemble de l'institution (y compris les places de progression) en ",Jahr-2,":")</f>
        <v>Taux d'occupation de l'ensemble de l'institution (y compris les places de progression) en 2024:</v>
      </c>
      <c r="D397" s="33"/>
      <c r="E397" s="79">
        <f>IF(N398=0,0,N397/(N398*365))</f>
        <v>0</v>
      </c>
      <c r="F397" s="80"/>
      <c r="G397" s="80"/>
      <c r="H397" s="80"/>
      <c r="I397" s="80"/>
      <c r="J397" s="81"/>
      <c r="K397" s="33"/>
      <c r="L397" s="27"/>
      <c r="M397" s="35" t="s">
        <v>3</v>
      </c>
      <c r="N397" s="24">
        <f>L391+L393+L395</f>
        <v>0</v>
      </c>
    </row>
    <row r="398" spans="2:14" x14ac:dyDescent="0.3">
      <c r="B398" s="7"/>
      <c r="C398" s="21"/>
      <c r="D398" s="21"/>
      <c r="E398" s="7"/>
      <c r="F398" s="7"/>
      <c r="G398" s="7"/>
      <c r="H398" s="27"/>
      <c r="I398" s="7"/>
      <c r="J398" s="7"/>
      <c r="K398" s="7"/>
      <c r="L398" s="27"/>
      <c r="M398" s="35" t="s">
        <v>4</v>
      </c>
      <c r="N398" s="24">
        <f>SUM(L45,L76,L107,L138,L169,L200,L355,L231,L262,L293,L324)</f>
        <v>0</v>
      </c>
    </row>
    <row r="399" spans="2:14" x14ac:dyDescent="0.3">
      <c r="B399" s="7"/>
      <c r="C399" s="37" t="s">
        <v>26</v>
      </c>
      <c r="D399" s="7"/>
      <c r="E399" s="7"/>
      <c r="F399" s="7"/>
      <c r="G399" s="7"/>
      <c r="H399" s="27"/>
      <c r="I399" s="7"/>
      <c r="J399" s="7"/>
      <c r="K399" s="7"/>
      <c r="L399" s="27"/>
    </row>
    <row r="400" spans="2:14" x14ac:dyDescent="0.3">
      <c r="B400" s="7"/>
      <c r="C400" s="7"/>
      <c r="D400" s="7"/>
      <c r="E400" s="7"/>
      <c r="F400" s="7"/>
      <c r="G400" s="7"/>
      <c r="H400" s="27"/>
      <c r="I400" s="7"/>
      <c r="J400" s="7"/>
      <c r="K400" s="7"/>
      <c r="L400" s="27"/>
    </row>
    <row r="401" spans="2:16" x14ac:dyDescent="0.3">
      <c r="B401" s="7"/>
      <c r="C401" s="37" t="s">
        <v>40</v>
      </c>
      <c r="D401" s="7"/>
      <c r="E401" s="37" t="s">
        <v>27</v>
      </c>
      <c r="F401" s="7"/>
      <c r="G401" s="7"/>
      <c r="H401" s="27"/>
      <c r="I401" s="77" t="s">
        <v>5</v>
      </c>
      <c r="J401" s="78"/>
      <c r="K401" s="7"/>
      <c r="L401" s="27"/>
    </row>
    <row r="402" spans="2:16" ht="4.5" customHeight="1" x14ac:dyDescent="0.3">
      <c r="B402" s="7"/>
      <c r="C402" s="7"/>
      <c r="D402" s="7"/>
      <c r="E402" s="37"/>
      <c r="F402" s="7"/>
      <c r="G402" s="7"/>
      <c r="H402" s="27"/>
      <c r="I402" s="7"/>
      <c r="J402" s="7"/>
      <c r="K402" s="7"/>
      <c r="L402" s="27"/>
    </row>
    <row r="403" spans="2:16" x14ac:dyDescent="0.3">
      <c r="B403" s="7"/>
      <c r="C403" s="7"/>
      <c r="D403" s="7"/>
      <c r="E403" s="37" t="s">
        <v>56</v>
      </c>
      <c r="F403" s="7"/>
      <c r="G403" s="7"/>
      <c r="H403" s="27"/>
      <c r="I403" s="77"/>
      <c r="J403" s="78"/>
      <c r="K403" s="7"/>
      <c r="L403" s="27"/>
    </row>
    <row r="404" spans="2:16" ht="4.5" customHeight="1" x14ac:dyDescent="0.3">
      <c r="B404" s="33"/>
      <c r="C404" s="33"/>
      <c r="D404" s="33"/>
      <c r="E404" s="37"/>
      <c r="F404" s="33"/>
      <c r="G404" s="33"/>
      <c r="H404" s="27"/>
      <c r="I404" s="33"/>
      <c r="J404" s="33"/>
      <c r="K404" s="33"/>
      <c r="L404" s="27"/>
    </row>
    <row r="405" spans="2:16" ht="46.5" customHeight="1" x14ac:dyDescent="0.3">
      <c r="B405" s="33"/>
      <c r="C405" s="33"/>
      <c r="D405" s="33"/>
      <c r="E405" s="60" t="s">
        <v>28</v>
      </c>
      <c r="F405" s="33"/>
      <c r="G405" s="33"/>
      <c r="H405" s="27"/>
      <c r="I405" s="34"/>
      <c r="J405" s="34"/>
      <c r="K405" s="33"/>
      <c r="L405" s="27"/>
    </row>
    <row r="406" spans="2:16" ht="32.25" customHeight="1" x14ac:dyDescent="0.3">
      <c r="B406" s="7"/>
      <c r="C406" s="7"/>
      <c r="D406" s="7"/>
      <c r="E406" s="7"/>
      <c r="F406" s="7"/>
      <c r="G406" s="7"/>
      <c r="H406" s="27"/>
      <c r="I406" s="7"/>
      <c r="J406" s="7"/>
      <c r="K406" s="7"/>
      <c r="L406" s="27"/>
    </row>
    <row r="407" spans="2:16" x14ac:dyDescent="0.3">
      <c r="B407" s="7"/>
      <c r="C407" s="37" t="s">
        <v>67</v>
      </c>
      <c r="D407" s="7"/>
      <c r="E407" s="37" t="s">
        <v>27</v>
      </c>
      <c r="F407" s="7"/>
      <c r="G407" s="7"/>
      <c r="H407" s="27"/>
      <c r="I407" s="77" t="s">
        <v>5</v>
      </c>
      <c r="J407" s="78"/>
      <c r="K407" s="7"/>
      <c r="L407" s="27"/>
    </row>
    <row r="408" spans="2:16" ht="4.5" customHeight="1" x14ac:dyDescent="0.3">
      <c r="B408" s="7"/>
      <c r="C408" s="7"/>
      <c r="D408" s="7"/>
      <c r="E408" s="37"/>
      <c r="F408" s="7"/>
      <c r="G408" s="7"/>
      <c r="H408" s="27"/>
      <c r="I408" s="7"/>
      <c r="J408" s="7"/>
      <c r="K408" s="7"/>
      <c r="L408" s="27"/>
    </row>
    <row r="409" spans="2:16" x14ac:dyDescent="0.3">
      <c r="B409" s="7"/>
      <c r="C409" s="7"/>
      <c r="D409" s="7"/>
      <c r="E409" s="37" t="s">
        <v>56</v>
      </c>
      <c r="F409" s="7"/>
      <c r="G409" s="7"/>
      <c r="H409" s="27"/>
      <c r="I409" s="77"/>
      <c r="J409" s="78"/>
      <c r="K409" s="7"/>
      <c r="L409" s="27"/>
      <c r="M409" s="31"/>
      <c r="N409" s="32"/>
      <c r="O409" s="32"/>
      <c r="P409" s="32"/>
    </row>
    <row r="410" spans="2:16" ht="4.5" customHeight="1" x14ac:dyDescent="0.3">
      <c r="B410" s="33"/>
      <c r="C410" s="33"/>
      <c r="D410" s="33"/>
      <c r="E410" s="37"/>
      <c r="F410" s="33"/>
      <c r="G410" s="33"/>
      <c r="H410" s="27"/>
      <c r="I410" s="33"/>
      <c r="J410" s="33"/>
      <c r="K410" s="33"/>
      <c r="L410" s="27"/>
    </row>
    <row r="411" spans="2:16" ht="46.5" customHeight="1" x14ac:dyDescent="0.3">
      <c r="B411" s="33"/>
      <c r="C411" s="33"/>
      <c r="D411" s="33"/>
      <c r="E411" s="60" t="s">
        <v>28</v>
      </c>
      <c r="F411" s="33"/>
      <c r="G411" s="33"/>
      <c r="H411" s="27"/>
      <c r="I411" s="34"/>
      <c r="J411" s="34"/>
      <c r="K411" s="33"/>
      <c r="L411" s="27"/>
    </row>
    <row r="412" spans="2:16" ht="33.75" customHeight="1" x14ac:dyDescent="0.3">
      <c r="B412" s="33"/>
      <c r="C412" s="33"/>
      <c r="D412" s="33"/>
      <c r="E412" s="33"/>
      <c r="F412" s="33"/>
      <c r="G412" s="33"/>
      <c r="H412" s="27"/>
      <c r="I412" s="33"/>
      <c r="J412" s="33"/>
      <c r="K412" s="33"/>
      <c r="L412" s="27"/>
    </row>
    <row r="413" spans="2:16" x14ac:dyDescent="0.3">
      <c r="B413" s="33"/>
      <c r="C413" s="37" t="s">
        <v>41</v>
      </c>
      <c r="D413" s="33"/>
      <c r="E413" s="37" t="s">
        <v>27</v>
      </c>
      <c r="F413" s="33"/>
      <c r="G413" s="33"/>
      <c r="H413" s="27"/>
      <c r="I413" s="77" t="s">
        <v>5</v>
      </c>
      <c r="J413" s="78"/>
      <c r="K413" s="33"/>
      <c r="L413" s="27"/>
    </row>
    <row r="414" spans="2:16" ht="4.5" customHeight="1" x14ac:dyDescent="0.3">
      <c r="B414" s="7"/>
      <c r="C414" s="7"/>
      <c r="D414" s="7"/>
      <c r="E414" s="37"/>
      <c r="F414" s="7"/>
      <c r="G414" s="7"/>
      <c r="H414" s="27"/>
      <c r="I414" s="7"/>
      <c r="J414" s="7"/>
      <c r="K414" s="7"/>
      <c r="L414" s="27"/>
    </row>
    <row r="415" spans="2:16" x14ac:dyDescent="0.3">
      <c r="B415" s="7"/>
      <c r="C415" s="7"/>
      <c r="D415" s="7"/>
      <c r="E415" s="37" t="s">
        <v>56</v>
      </c>
      <c r="F415" s="7"/>
      <c r="G415" s="7"/>
      <c r="H415" s="27"/>
      <c r="I415" s="77"/>
      <c r="J415" s="78"/>
      <c r="K415" s="7"/>
      <c r="L415" s="27"/>
    </row>
    <row r="416" spans="2:16" ht="33" customHeight="1" x14ac:dyDescent="0.3">
      <c r="B416" s="7"/>
      <c r="C416" s="88" t="s">
        <v>29</v>
      </c>
      <c r="D416" s="88"/>
      <c r="E416" s="88"/>
      <c r="F416" s="88"/>
      <c r="G416" s="88"/>
      <c r="H416" s="88"/>
      <c r="I416" s="88"/>
      <c r="J416" s="88"/>
      <c r="K416" s="7"/>
      <c r="L416" s="7"/>
    </row>
    <row r="417" spans="2:12" x14ac:dyDescent="0.3">
      <c r="B417" s="7"/>
      <c r="C417" s="7"/>
      <c r="D417" s="7"/>
      <c r="E417" s="7"/>
      <c r="F417" s="7"/>
      <c r="G417" s="7"/>
      <c r="H417" s="27"/>
      <c r="I417" s="7"/>
      <c r="J417" s="7"/>
      <c r="K417" s="7"/>
      <c r="L417" s="27"/>
    </row>
    <row r="418" spans="2:12" x14ac:dyDescent="0.3">
      <c r="B418" s="7"/>
      <c r="C418" s="7"/>
      <c r="D418" s="7"/>
      <c r="E418" s="7"/>
      <c r="F418" s="7"/>
      <c r="G418" s="7"/>
      <c r="H418" s="27"/>
      <c r="I418" s="7"/>
      <c r="J418" s="7"/>
      <c r="K418" s="7"/>
      <c r="L418" s="27"/>
    </row>
    <row r="419" spans="2:12" ht="18" x14ac:dyDescent="0.4">
      <c r="B419" s="7"/>
      <c r="C419" s="9" t="s">
        <v>30</v>
      </c>
      <c r="D419" s="9"/>
      <c r="E419" s="7"/>
      <c r="F419" s="7"/>
      <c r="G419" s="7"/>
      <c r="H419" s="27"/>
      <c r="I419" s="7"/>
      <c r="J419" s="7"/>
      <c r="K419" s="7"/>
      <c r="L419" s="27"/>
    </row>
    <row r="420" spans="2:12" x14ac:dyDescent="0.3">
      <c r="B420" s="7"/>
      <c r="C420" s="7"/>
      <c r="D420" s="7"/>
      <c r="E420" s="7"/>
      <c r="F420" s="7"/>
      <c r="G420" s="7"/>
      <c r="H420" s="27"/>
      <c r="I420" s="7"/>
      <c r="J420" s="7"/>
      <c r="K420" s="7"/>
      <c r="L420" s="27"/>
    </row>
    <row r="421" spans="2:12" x14ac:dyDescent="0.3">
      <c r="B421" s="7"/>
      <c r="C421" s="37" t="s">
        <v>31</v>
      </c>
      <c r="D421" s="7"/>
      <c r="E421" s="7"/>
      <c r="F421" s="7"/>
      <c r="G421" s="7"/>
      <c r="H421" s="27"/>
      <c r="I421" s="7"/>
      <c r="J421" s="7"/>
      <c r="K421" s="7"/>
      <c r="L421" s="27"/>
    </row>
    <row r="422" spans="2:12" x14ac:dyDescent="0.3">
      <c r="B422" s="7"/>
      <c r="C422" s="89"/>
      <c r="D422" s="90"/>
      <c r="E422" s="90"/>
      <c r="F422" s="90"/>
      <c r="G422" s="90"/>
      <c r="H422" s="90"/>
      <c r="I422" s="90"/>
      <c r="J422" s="91"/>
      <c r="K422" s="7"/>
      <c r="L422" s="7"/>
    </row>
    <row r="423" spans="2:12" ht="285" customHeight="1" x14ac:dyDescent="0.3">
      <c r="B423" s="7"/>
      <c r="C423" s="92"/>
      <c r="D423" s="93"/>
      <c r="E423" s="93"/>
      <c r="F423" s="93"/>
      <c r="G423" s="93"/>
      <c r="H423" s="93"/>
      <c r="I423" s="93"/>
      <c r="J423" s="94"/>
      <c r="K423" s="7"/>
      <c r="L423" s="7"/>
    </row>
    <row r="424" spans="2:12" x14ac:dyDescent="0.3">
      <c r="B424" s="7"/>
      <c r="C424" s="7"/>
      <c r="D424" s="7"/>
      <c r="E424" s="7"/>
      <c r="F424" s="7"/>
      <c r="G424" s="7"/>
      <c r="H424" s="27"/>
      <c r="I424" s="7"/>
      <c r="J424" s="7"/>
      <c r="K424" s="7"/>
      <c r="L424" s="27"/>
    </row>
    <row r="425" spans="2:12" x14ac:dyDescent="0.3">
      <c r="B425" s="7"/>
      <c r="C425" s="37" t="s">
        <v>66</v>
      </c>
      <c r="D425" s="7"/>
      <c r="E425" s="7"/>
      <c r="F425" s="7"/>
      <c r="G425" s="7"/>
      <c r="H425" s="27"/>
      <c r="I425" s="7"/>
      <c r="J425" s="7"/>
      <c r="K425" s="7"/>
      <c r="L425" s="27"/>
    </row>
    <row r="426" spans="2:12" x14ac:dyDescent="0.3">
      <c r="B426" s="7"/>
      <c r="C426" s="89"/>
      <c r="D426" s="90"/>
      <c r="E426" s="90"/>
      <c r="F426" s="90"/>
      <c r="G426" s="90"/>
      <c r="H426" s="90"/>
      <c r="I426" s="90"/>
      <c r="J426" s="91"/>
      <c r="K426" s="7"/>
      <c r="L426" s="7"/>
    </row>
    <row r="427" spans="2:12" ht="285" customHeight="1" x14ac:dyDescent="0.3">
      <c r="B427" s="7"/>
      <c r="C427" s="92"/>
      <c r="D427" s="93"/>
      <c r="E427" s="93"/>
      <c r="F427" s="93"/>
      <c r="G427" s="93"/>
      <c r="H427" s="93"/>
      <c r="I427" s="93"/>
      <c r="J427" s="94"/>
      <c r="K427" s="7"/>
      <c r="L427" s="7"/>
    </row>
    <row r="428" spans="2:12" x14ac:dyDescent="0.3">
      <c r="B428" s="7"/>
      <c r="C428" s="7"/>
      <c r="D428" s="7"/>
      <c r="E428" s="7"/>
      <c r="F428" s="7"/>
      <c r="G428" s="7"/>
      <c r="H428" s="27"/>
      <c r="I428" s="7"/>
      <c r="J428" s="7"/>
      <c r="K428" s="7"/>
      <c r="L428" s="27"/>
    </row>
    <row r="429" spans="2:12" x14ac:dyDescent="0.3">
      <c r="B429" s="7"/>
      <c r="C429" s="37" t="s">
        <v>32</v>
      </c>
      <c r="D429" s="7"/>
      <c r="E429" s="7"/>
      <c r="F429" s="7"/>
      <c r="G429" s="7"/>
      <c r="H429" s="27"/>
      <c r="I429" s="7"/>
      <c r="J429" s="7"/>
      <c r="K429" s="7"/>
      <c r="L429" s="27"/>
    </row>
    <row r="430" spans="2:12" x14ac:dyDescent="0.3">
      <c r="B430" s="7"/>
      <c r="C430" s="82"/>
      <c r="D430" s="83"/>
      <c r="E430" s="83"/>
      <c r="F430" s="83"/>
      <c r="G430" s="83"/>
      <c r="H430" s="83"/>
      <c r="I430" s="83"/>
      <c r="J430" s="84"/>
      <c r="K430" s="7"/>
      <c r="L430" s="7"/>
    </row>
    <row r="431" spans="2:12" ht="285" customHeight="1" x14ac:dyDescent="0.3">
      <c r="B431" s="7"/>
      <c r="C431" s="85"/>
      <c r="D431" s="86"/>
      <c r="E431" s="86"/>
      <c r="F431" s="86"/>
      <c r="G431" s="86"/>
      <c r="H431" s="86"/>
      <c r="I431" s="86"/>
      <c r="J431" s="87"/>
      <c r="K431" s="7"/>
      <c r="L431" s="7"/>
    </row>
    <row r="432" spans="2:12" x14ac:dyDescent="0.3">
      <c r="B432" s="7"/>
      <c r="C432" s="7"/>
      <c r="D432" s="7"/>
      <c r="E432" s="7"/>
      <c r="F432" s="7"/>
      <c r="G432" s="7"/>
      <c r="H432" s="27"/>
      <c r="I432" s="7"/>
      <c r="J432" s="7"/>
      <c r="K432" s="7"/>
      <c r="L432" s="27"/>
    </row>
  </sheetData>
  <sheetProtection algorithmName="SHA-512" hashValue="RxetfLN/X1XM5Dw+kA45CXqYOLC+hDHGI7/jG3UA8IIkWpEPtJjDiVgKpviGUBK4DFF5Coyin+GmDIG9xFrusw==" saltValue="tmmk9w3dMBzZdX9Ha/v+hA==" spinCount="100000" sheet="1" objects="1" scenarios="1"/>
  <customSheetViews>
    <customSheetView guid="{F9A4442F-5BDA-4830-B979-BA39B77F7F31}" hiddenColumns="1">
      <selection activeCell="E5" sqref="E5:I5"/>
      <rowBreaks count="1" manualBreakCount="1">
        <brk id="216" max="16383" man="1"/>
      </rowBreaks>
      <pageMargins left="0.35433070866141736" right="0.35433070866141736" top="0.74803149606299213" bottom="0.74803149606299213" header="0.31496062992125984" footer="0.31496062992125984"/>
      <pageSetup paperSize="9" orientation="portrait" r:id="rId1"/>
      <headerFooter>
        <oddFooter>&amp;R&amp;P</oddFooter>
      </headerFooter>
    </customSheetView>
  </customSheetViews>
  <mergeCells count="58">
    <mergeCell ref="E9:G9"/>
    <mergeCell ref="G229:J229"/>
    <mergeCell ref="E237:J237"/>
    <mergeCell ref="E240:J240"/>
    <mergeCell ref="G260:J260"/>
    <mergeCell ref="E28:J28"/>
    <mergeCell ref="E37:J37"/>
    <mergeCell ref="H23:J23"/>
    <mergeCell ref="H19:J19"/>
    <mergeCell ref="H15:J15"/>
    <mergeCell ref="H17:J17"/>
    <mergeCell ref="H21:J21"/>
    <mergeCell ref="E31:J31"/>
    <mergeCell ref="C430:J431"/>
    <mergeCell ref="C416:J416"/>
    <mergeCell ref="C426:J427"/>
    <mergeCell ref="C422:J423"/>
    <mergeCell ref="G167:J167"/>
    <mergeCell ref="E379:J379"/>
    <mergeCell ref="E178:J178"/>
    <mergeCell ref="G198:J198"/>
    <mergeCell ref="E206:J206"/>
    <mergeCell ref="E209:J209"/>
    <mergeCell ref="E175:J175"/>
    <mergeCell ref="I413:J413"/>
    <mergeCell ref="I415:J415"/>
    <mergeCell ref="I401:J401"/>
    <mergeCell ref="I403:J403"/>
    <mergeCell ref="I407:J407"/>
    <mergeCell ref="I409:J409"/>
    <mergeCell ref="E147:J147"/>
    <mergeCell ref="E35:J35"/>
    <mergeCell ref="G105:J105"/>
    <mergeCell ref="E397:J397"/>
    <mergeCell ref="E268:J268"/>
    <mergeCell ref="E271:J271"/>
    <mergeCell ref="G291:J291"/>
    <mergeCell ref="E299:J299"/>
    <mergeCell ref="E302:J302"/>
    <mergeCell ref="G322:J322"/>
    <mergeCell ref="E330:J330"/>
    <mergeCell ref="E333:J333"/>
    <mergeCell ref="D2:K2"/>
    <mergeCell ref="C3:J3"/>
    <mergeCell ref="G136:J136"/>
    <mergeCell ref="E144:J144"/>
    <mergeCell ref="E85:J85"/>
    <mergeCell ref="E116:J116"/>
    <mergeCell ref="E113:J113"/>
    <mergeCell ref="G43:J43"/>
    <mergeCell ref="G74:J74"/>
    <mergeCell ref="E54:J54"/>
    <mergeCell ref="E82:J82"/>
    <mergeCell ref="E51:J51"/>
    <mergeCell ref="E13:J13"/>
    <mergeCell ref="E26:J26"/>
    <mergeCell ref="E33:J33"/>
    <mergeCell ref="E7:G7"/>
  </mergeCells>
  <dataValidations xWindow="630" yWindow="1002" count="101">
    <dataValidation type="textLength" errorStyle="information" allowBlank="1" showErrorMessage="1" sqref="C430:J431 C422:J423 C426:J427" xr:uid="{00000000-0002-0000-0000-000000000000}">
      <formula1>0</formula1>
      <formula2>50000</formula2>
    </dataValidation>
    <dataValidation type="textLength" showInputMessage="1" showErrorMessage="1" error="Bitte Name der unterzeichenden Person angeben" prompt="Bitte Name der unterzeichenden Person angeben" sqref="I404:I405 I410:I411" xr:uid="{00000000-0002-0000-0000-000001000000}">
      <formula1>1</formula1>
      <formula2>100</formula2>
    </dataValidation>
    <dataValidation type="whole" allowBlank="1" showErrorMessage="1" error="Aufenthaltstage mit freiwilliger Einweisung angeben (keine=0)" sqref="E396" xr:uid="{00000000-0002-0000-0000-000003000000}">
      <formula1>0</formula1>
      <formula2>100000</formula2>
    </dataValidation>
    <dataValidation type="whole" showInputMessage="1" showErrorMessage="1" errorTitle="Nombre de time-out" error="Nombre de time-out. Si aucun, indiquer &quot;0&quot;." promptTitle="Nombre de time-out" prompt="Nombre de time-out. Si aucun, indiquer &quot;0&quot;." sqref="E389" xr:uid="{00000000-0002-0000-0000-000004000000}">
      <formula1>0</formula1>
      <formula2>1000</formula2>
    </dataValidation>
    <dataValidation type="whole" showInputMessage="1" showErrorMessage="1" errorTitle="Nombre d'interruptions " error="Si aucune, indiquer &quot;0&quot;." promptTitle="Nombre d'interruptions" prompt="Si aucune, indiquer &quot;0&quot;." sqref="E387" xr:uid="{00000000-0002-0000-0000-000005000000}">
      <formula1>0</formula1>
      <formula2>1000</formula2>
    </dataValidation>
    <dataValidation type="whole" showInputMessage="1" showErrorMessage="1" errorTitle="Nombre placements civils" error="Indiquer le nombre de journées de séjour des placements civils (art. 310, 311 CC). Si aucun, indiquer &quot;0&quot;." promptTitle="Nombre placements civils" prompt="Indiquer le nombre de journées de séjour des placements civils (art. 310, 311 CC). Si aucun, indiquer &quot;0&quot;." sqref="E391" xr:uid="{00000000-0002-0000-0000-000006000000}">
      <formula1>0</formula1>
      <formula2>100000</formula2>
    </dataValidation>
    <dataValidation type="whole" showInputMessage="1" showErrorMessage="1" errorTitle="Nombre placements pénaux" error="Indiquer le nombre de journées de séjour des placements CP/DPMin. Si aucun, indiquer &quot;0&quot;." promptTitle="Nombre placements pénaux" prompt="Indiquer le nombre de journées de séjour des placements CP/DPMin. Si aucun, indiquer &quot;0&quot;." sqref="E393" xr:uid="{00000000-0002-0000-0000-000007000000}">
      <formula1>0</formula1>
      <formula2>100000</formula2>
    </dataValidation>
    <dataValidation type="whole" showInputMessage="1" showErrorMessage="1" errorTitle="Nombre de week-ends fermés" error="Indiquer le nombre de week-ends de fermeture. De 0 à 52." promptTitle="Nombre de week-ends fermés" prompt="Indiquer le nombre de week-ends de fermeture. De 0 à 52." sqref="E64" xr:uid="{00000000-0002-0000-0000-000009000000}">
      <formula1>0</formula1>
      <formula2>52</formula2>
    </dataValidation>
    <dataValidation type="whole" errorStyle="information" allowBlank="1" showInputMessage="1" showErrorMessage="1" errorTitle="Nombre de week-ends fermés" error="Indiquer le nombre de week-ends de fermeture. De 0 à 52." promptTitle="Nombre de week-ends fermés" prompt="Indiquer le nombre de week-ends de fermeture. De 0 à 52." sqref="E343 E312 E281 E250 E219 E188 E157 E126 E95" xr:uid="{00000000-0002-0000-0000-00000A000000}">
      <formula1>0</formula1>
      <formula2>52</formula2>
    </dataValidation>
    <dataValidation type="whole" showInputMessage="1" showErrorMessage="1" errorTitle="Formation sans école" error="Indiquer le nombre de places de formation interne sans école professionnelle interne. Si aucune : indiquer &quot;0&quot;." promptTitle="Formation sans école" prompt="Indiquer le nombre de places de formation interne sans école professionnelle interne. Si aucune : indiquer &quot;0&quot;." sqref="E373" xr:uid="{00000000-0002-0000-0000-00000B000000}">
      <formula1>0</formula1>
      <formula2>300</formula2>
    </dataValidation>
    <dataValidation type="whole" showInputMessage="1" showErrorMessage="1" errorTitle="Structure de jour interne" error="Indiquer le nombre de structures de jour internes et non le nombre de places. Si aucune structure, indiquer &quot;0&quot;" promptTitle="Structure de jour interne" prompt="Indiquer le nombre de structures de jour internes et non le nombre de places. Si aucune structure, indiquer &quot;0&quot;" sqref="E369" xr:uid="{00000000-0002-0000-0000-00000D000000}">
      <formula1>0</formula1>
      <formula2>30</formula2>
    </dataValidation>
    <dataValidation type="whole" showInputMessage="1" showErrorMessage="1" errorTitle="Formation avec école" error="Indiquer le nombre de places de formation interne avec école professionnelle interne. Si aucune, indiquer &quot;0&quot;." promptTitle="Formation avec école" prompt="Indiquer le nombre de places de formation interne avec école professionnelle interne. Si aucune, indiquer &quot;0&quot;." sqref="E375" xr:uid="{00000000-0002-0000-0000-00000E000000}">
      <formula1>0</formula1>
      <formula2>300</formula2>
    </dataValidation>
    <dataValidation type="whole" allowBlank="1" showInputMessage="1" showErrorMessage="1" error="Unbedingt : Personaldotationen" prompt="Personaldotationen sind gemäss aktueller Anstellungssituation auszufüllen, inklusive Anteil Institutionsleitung / pädagogischen Leitung, SP.i.A., Springer und Nachtwache, jedoch ohne PraktikantInnen oder VorpraktikantInnen" sqref="E135" xr:uid="{00000000-0002-0000-0000-000010000000}">
      <formula1>0</formula1>
      <formula2>10000</formula2>
    </dataValidation>
    <dataValidation type="whole" showInputMessage="1" showErrorMessage="1" errorTitle="Disciplinaires, préventives" error="Si aucune, indiquer &quot;0&quot;." promptTitle="Disciplinaires, préventives" prompt="Indiquer le nombre de places en détention disciplinaire et/ou préventive. Si aucune, indiquer &quot;0&quot;. " sqref="E364" xr:uid="{00000000-0002-0000-0000-000011000000}">
      <formula1>0</formula1>
      <formula2>10000</formula2>
    </dataValidation>
    <dataValidation type="whole" showInputMessage="1" showErrorMessage="1" errorTitle="Places de progression" error="Indiquer le nombre de places de progression. Si aucune, indiquer &quot;0&quot;." promptTitle="Places de progression" prompt="Indiquer le nombre de places de progression. Si aucune, indiquer &quot;0&quot;." sqref="E355" xr:uid="{00000000-0002-0000-0000-000012000000}">
      <formula1>0</formula1>
      <formula2>100</formula2>
    </dataValidation>
    <dataValidation type="list" showInputMessage="1" showErrorMessage="1" errorTitle="Entrée directe Progression" error="Choisir &quot;oui&quot; ou &quot;non&quot;. Si aucune place de progression choisir &quot;non&quot;." promptTitle="Entrée directe Progression" prompt="Choisir &quot;oui&quot; ou &quot;non&quot;. Si aucune place de progression choisir &quot;non&quot;." sqref="E357" xr:uid="{00000000-0002-0000-0000-000013000000}">
      <formula1>"Oui,Non"</formula1>
    </dataValidation>
    <dataValidation type="custom" allowBlank="1" showInputMessage="1" showErrorMessage="1" sqref="G180:J180 G56:J56 G149:J149 G118:J118 G87:J87 G211:J211 L180 L56 L149 L118 L87 L211 G242:J242 L242 G273:J273 L273 G304:J304 L304 G335:J335 L335" xr:uid="{00000000-0002-0000-0000-000014000000}">
      <formula1>"x"</formula1>
    </dataValidation>
    <dataValidation type="list" errorStyle="information" allowBlank="1" showInputMessage="1" showErrorMessage="1" errorTitle="Doublure dimanche soir" error="Choisir oui ou non." promptTitle="Doublure dimanche soir" prompt="Choisir oui ou non." sqref="E341 E310 E279 E248 E217 E186 E155 E124 E93" xr:uid="{00000000-0002-0000-0000-000015000000}">
      <formula1>"Oui,Non"</formula1>
    </dataValidation>
    <dataValidation type="whole" errorStyle="information" allowBlank="1" showInputMessage="1" showErrorMessage="1" errorTitle="Nombre de places groupe 6" error="Indiquer un nombre entier." promptTitle="Nombre de places groupe 6" prompt="Indiquer le nombre de places du groupe 6." sqref="E200" xr:uid="{00000000-0002-0000-0000-000016000000}">
      <formula1>0</formula1>
      <formula2>300</formula2>
    </dataValidation>
    <dataValidation type="whole" errorStyle="information" allowBlank="1" showInputMessage="1" showErrorMessage="1" errorTitle="Age d'admission jusqu'à" error="Indiquer l'âge maximum d'admission." promptTitle="Age d'admission jusqu'à" prompt="Indiquer l'âge maximum d'admission." sqref="I109 I295 I264 I233 I202 I171 I140 I78 I326" xr:uid="{00000000-0002-0000-0000-000017000000}">
      <formula1>1</formula1>
      <formula2>30</formula2>
    </dataValidation>
    <dataValidation type="whole" errorStyle="information" allowBlank="1" showInputMessage="1" showErrorMessage="1" errorTitle="Séjour possible jusqu'à" error="Indiquer l'âge maximal jusqu'auquel le séjour est possible." promptTitle="Séjour possible jusqu'à" prompt="Indiquer l'âge maximal jusqu'auquel le séjour est possible." sqref="G328 G297 G266 G235 G204 G173 G111 G80 G142" xr:uid="{00000000-0002-0000-0000-000018000000}">
      <formula1>1</formula1>
      <formula2>30</formula2>
    </dataValidation>
    <dataValidation type="list" errorStyle="information" allowBlank="1" showInputMessage="1" showErrorMessage="1" errorTitle="Sexe" error="Veuillez sélectionner." promptTitle="Sexe" prompt="Veuillez sélectionner." sqref="E330:J330 E82:J82 E113:J113 E144:J144 E175:J175 E206:J206 E237:J237 E268:J268 E299:J299" xr:uid="{00000000-0002-0000-0000-000019000000}">
      <mc:AlternateContent xmlns:x12ac="http://schemas.microsoft.com/office/spreadsheetml/2011/1/ac" xmlns:mc="http://schemas.openxmlformats.org/markup-compatibility/2006">
        <mc:Choice Requires="x12ac">
          <x12ac:list>Masculin,Féminin,"Mixte, Divers"</x12ac:list>
        </mc:Choice>
        <mc:Fallback>
          <formula1>"Masculin,Féminin,Mixte, Divers"</formula1>
        </mc:Fallback>
      </mc:AlternateContent>
    </dataValidation>
    <dataValidation type="textLength" errorStyle="information" allowBlank="1" showInputMessage="1" showErrorMessage="1" errorTitle="Nom du groupe 6" error="Indiquer le nom du groupe 6." promptTitle="Nom du groupe 6" prompt="Indiquer le nom du groupe 6." sqref="G198:J198" xr:uid="{00000000-0002-0000-0000-00001A000000}">
      <formula1>0</formula1>
      <formula2>100</formula2>
    </dataValidation>
    <dataValidation type="list" errorStyle="information" allowBlank="1" showInputMessage="1" showErrorMessage="1" errorTitle="Degré d'ouverture" error="Veuillez choisir." promptTitle="Degré d'ouverture" prompt="Veuillez choisir." sqref="E333:J333 E85:J85 E116:J116 E147:J147 E178:J178 E209:J209 E240:J240 E271:J271 E302:J302" xr:uid="{00000000-0002-0000-0000-00001B000000}">
      <formula1>"Groupe ouvert,Groupe fermé,Groupe semi-fermé"</formula1>
    </dataValidation>
    <dataValidation type="whole" errorStyle="information" allowBlank="1" showInputMessage="1" showErrorMessage="1" errorTitle="Nombre de jours d'ouverture" error="Indiquer le nombre de jours d'ouverture par an. De 1 à 365." promptTitle="Nombre de jours d'ouverture" prompt="Indiquer le nombre de jours d'ouverture par an. De 1 à 365." sqref="E337 E306 E275 E244 E213 E182 E151 E120 E89" xr:uid="{00000000-0002-0000-0000-00001C000000}">
      <formula1>0</formula1>
      <formula2>365</formula2>
    </dataValidation>
    <dataValidation type="whole" errorStyle="information" allowBlank="1" showInputMessage="1" showErrorMessage="1" errorTitle="Nbre. prises en charge partielle" error="Indiquer le nombre de places de prises en charge partielles pour ce groupe. Si aucune, indiquer &quot;0&quot;." promptTitle="Nbre. prises en charge partielle" prompt="Indiquer le nombre de places de prises en charge partielles pour ce groupe. Si aucune, indiquer &quot;0&quot;." sqref="E345 E314 E283 E252 E221 E190 E159 E128 E97" xr:uid="{00000000-0002-0000-0000-00001D000000}">
      <formula1>0</formula1>
      <formula2>300</formula2>
    </dataValidation>
    <dataValidation type="whole" showInputMessage="1" showErrorMessage="1" error="Stellenprozent des nicht anerkannten Personals angeben" prompt="Bitte_x000a_Stellenprozent des nicht anerkannten Personals angeben" sqref="E195:F195" xr:uid="{00000000-0002-0000-0000-00001E000000}">
      <formula1>1</formula1>
      <formula2>10000</formula2>
    </dataValidation>
    <dataValidation type="textLength" showInputMessage="1" showErrorMessage="1" errorTitle="Nom du groupe 1" error="Indiquer le nom du groupe 1." promptTitle="Nom du groupe 1" prompt="Indiquer le nom du groupe 1." sqref="G43:J43" xr:uid="{00000000-0002-0000-0000-000020000000}">
      <formula1>1</formula1>
      <formula2>100</formula2>
    </dataValidation>
    <dataValidation type="whole" showInputMessage="1" showErrorMessage="1" errorTitle="Nombre de places groupe 1" error="Indiquer un nombre entier." promptTitle="Nombre de places groupe 1" prompt="Indiquer le nombre de places du groupe 1." sqref="E45" xr:uid="{00000000-0002-0000-0000-000021000000}">
      <formula1>0</formula1>
      <formula2>20</formula2>
    </dataValidation>
    <dataValidation type="whole" showInputMessage="1" showErrorMessage="1" errorTitle="Age d'admission jusqu'à" error="Indiquer l'âge maximum d'admission." promptTitle="Age d'admission jusqu'à" prompt="Indiquer l'âge maximum d'admission." sqref="I47" xr:uid="{00000000-0002-0000-0000-000022000000}">
      <formula1>1</formula1>
      <formula2>30</formula2>
    </dataValidation>
    <dataValidation type="list" showInputMessage="1" showErrorMessage="1" errorTitle="Sexe" error="Veuillez sélectionner." promptTitle="Sexe" prompt="Veuillez sélectionner." sqref="E51:J51" xr:uid="{00000000-0002-0000-0000-000023000000}">
      <mc:AlternateContent xmlns:x12ac="http://schemas.microsoft.com/office/spreadsheetml/2011/1/ac" xmlns:mc="http://schemas.openxmlformats.org/markup-compatibility/2006">
        <mc:Choice Requires="x12ac">
          <x12ac:list>Masculin,Féminin,"Mixte, Divers"</x12ac:list>
        </mc:Choice>
        <mc:Fallback>
          <formula1>"Masculin,Féminin,Mixte, Divers"</formula1>
        </mc:Fallback>
      </mc:AlternateContent>
    </dataValidation>
    <dataValidation type="textLength" showInputMessage="1" showErrorMessage="1" errorTitle="Sozialpädagogische Leiter" error="Name und Vorname der sozialpädagogische Leiter angeben" promptTitle="Name der sozialpädagogik Leiter" prompt="Name und Vorname der sozialpädagogische Leiter angeben. Wenn die Funktion des Institutionsleiter und des pädagogischen Leiters von derselben Person ausgeführt wird. Bitte schreiben Sie dieser Person unter die beiden Rubriken." sqref="E32:J32" xr:uid="{00000000-0002-0000-0000-000024000000}">
      <formula1>1</formula1>
      <formula2>100</formula2>
    </dataValidation>
    <dataValidation type="textLength" showInputMessage="1" showErrorMessage="1" errorTitle="Nom, adresse organe responsable" error="Indiquer le nom et l'adresse de l'organe responsable." promptTitle="Nom, adresse organe responsable" prompt="Indiquer le nom et l'adresse de l'organe responsable." sqref="E33:J33" xr:uid="{00000000-0002-0000-0000-000025000000}">
      <formula1>1</formula1>
      <formula2>100</formula2>
    </dataValidation>
    <dataValidation type="textLength" showInputMessage="1" showErrorMessage="1" errorTitle="E-mail organe responsable" error="Format xxxx@xxxx.xx." promptTitle="E-mail organe responsable" prompt="Format xxxx@xxxx.xx." sqref="E37:J37" xr:uid="{00000000-0002-0000-0000-000026000000}">
      <formula1>1</formula1>
      <formula2>100</formula2>
    </dataValidation>
    <dataValidation type="whole" allowBlank="1" showInputMessage="1" showErrorMessage="1" error="Total anerkannte Wohngruppen angeben" prompt="Bitte_x000a_Total anerkannte Wohngruppen angeben" sqref="F39:J39 L39 F45 F56 F58 F60 F62 F64 F66 F68 F70:F72 F74 F76 F87 F89 F91 F93 F95 F97 F99 F395:F396 F105 F118 F120 F122 F124 F126 F128 F130 F101:F103 F138 F140 F142 F149 F151 F153 F155 F157 F159 F161 F132:F136 F167 F169 F171 F173:F174 F177 F180 F182 F184 F186 F188 F190 F192 F194 F198 F200 F202 F204 F211 F213 F215 F217 F219 F221 F223 F355 F357 F359 F361 F364 F366 F369 F371 F373 F375 F377 F383 F385 F387 F389 F391 F393 F107 F163:F165 F225:F227 F229 F231 F233 F235 F242 F244 F246 F248 F250 F252 F254 F256:F258 F260 F262 F264 F266 F273 F275 F277 F279 F281 F283 F285 F287:F289 F291 F293 F295 F297 F304 F306 F308 F310 F312 F314 F316 F318:F320 F322 F324 F326 F328 F335 F337 F339 F341 F343 F345 F347 F349:F351 F196" xr:uid="{00000000-0002-0000-0000-000029000000}">
      <formula1>0</formula1>
      <formula2>100</formula2>
    </dataValidation>
    <dataValidation type="whole" showInputMessage="1" showErrorMessage="1" errorTitle="Groupes de vie  reconnus" error="Indiquer un nombre entier." promptTitle="Groupes de vie  reconnus" prompt="Indiquer le nombre total." sqref="E39" xr:uid="{00000000-0002-0000-0000-00002A000000}">
      <formula1>1</formula1>
      <formula2>30</formula2>
    </dataValidation>
    <dataValidation type="whole" allowBlank="1" showErrorMessage="1" sqref="E6 F5:H6 E8 E10" xr:uid="{00000000-0002-0000-0000-00002D000000}">
      <formula1>1900</formula1>
      <formula2>2050</formula2>
    </dataValidation>
    <dataValidation type="textLength" operator="equal" showInputMessage="1" showErrorMessage="1" errorTitle="No. référence OFJ" error="Veuillez indiquer le numéro de référence. Format : XX-1111-11. " promptTitle="No. référence OFJ" prompt="Veuillez indiquer le numéro de référence. Format : XX-1111-11. Voir liste des établissements d'éducation reconnus, page internet OFJ." sqref="E13:J13" xr:uid="{00000000-0002-0000-0000-00002E000000}">
      <formula1>10</formula1>
    </dataValidation>
    <dataValidation errorStyle="information" allowBlank="1" showInputMessage="1" showErrorMessage="1" errorTitle="CP de l'institution" error="Indiquer la case postale de l'institution." promptTitle="CP de l'institution" prompt="Indiquer la case postale de l'institution." sqref="H19:J19" xr:uid="{00000000-0002-0000-0000-00002F000000}"/>
    <dataValidation type="whole" showInputMessage="1" showErrorMessage="1" errorTitle="Code Postal" error="Indiquer le code postal de l'institution." promptTitle="Code Postal" prompt="Indiquer le code postal de l'institution." sqref="H21:J21" xr:uid="{00000000-0002-0000-0000-000030000000}">
      <formula1>1000</formula1>
      <formula2>9999</formula2>
    </dataValidation>
    <dataValidation type="list" showInputMessage="1" showErrorMessage="1" errorTitle="Observation/Urgence" error="Veuillez choisir." promptTitle="Observation/Urgence" prompt="Veuillez choisir." sqref="E56" xr:uid="{00000000-0002-0000-0000-000032000000}">
      <formula1>"Oui,Non"</formula1>
    </dataValidation>
    <dataValidation allowBlank="1" showErrorMessage="1" sqref="E379:J379 E397:J397" xr:uid="{00000000-0002-0000-0000-000034000000}"/>
    <dataValidation type="whole" showInputMessage="1" showErrorMessage="1" errorTitle="Nombre placements consenti " error="Indiquer le nombre de journées de séjour des placements consentis. Si aucune, indiquer &quot;0&quot;." promptTitle="Nombre placements consenti " prompt="Indiquer le nombre de journées de séjour des placements consentis. Si aucune, indiquer &quot;0&quot;." sqref="E395" xr:uid="{00000000-0002-0000-0000-000035000000}">
      <formula1>0</formula1>
      <formula2>100000</formula2>
    </dataValidation>
    <dataValidation type="whole" errorStyle="information" allowBlank="1" showInputMessage="1" showErrorMessage="1" error="Wenn keine &quot;0&quot; angeben." sqref="E318 E287 E349 E101 E163 E194 E225 E256 E132" xr:uid="{00000000-0002-0000-0000-000036000000}">
      <formula1>0</formula1>
      <formula2>10000</formula2>
    </dataValidation>
    <dataValidation type="whole" errorStyle="information" allowBlank="1" showInputMessage="1" showErrorMessage="1" errorTitle="Dotation en personnel reconnu" error="Indiquer la dotation en personnel." promptTitle="Dotation en personnel reconnu" prompt="Dotation du personnel socio-éducatif, y.c. la dotation correspondante du/de la responsable du secteur socio-éducatif, les collaborateurs en formation en cours d'emploi, les veilleurs, sans les stagiaires et la dotation pour le supplément de fermeture." sqref="E347 E99 E130 E161 E192 E223 E254 E285 E316" xr:uid="{00000000-0002-0000-0000-000037000000}">
      <formula1>0</formula1>
      <formula2>10000</formula2>
    </dataValidation>
    <dataValidation type="whole" showInputMessage="1" showErrorMessage="1" errorTitle="Année" error="Indiquer l'année (format de date AAAA)." promptTitle="Année" prompt="Format de la date AAAA." sqref="E5" xr:uid="{0CA7F367-54AB-49DB-9911-2D307BC18CF5}">
      <formula1>1900</formula1>
      <formula2>2050</formula2>
    </dataValidation>
    <dataValidation type="date" showInputMessage="1" showErrorMessage="1" errorTitle="Date visite de surveillance" error="Indiquer la date. Format de la date JJ.MM.AAAA." promptTitle="Date visite de surveillance" prompt="Format de la date JJ.MM.AAAA." sqref="E7:G7" xr:uid="{8F313B10-8D56-437A-BC13-078AAA9D2971}">
      <formula1>1</formula1>
      <formula2>401768</formula2>
    </dataValidation>
    <dataValidation type="textLength" showInputMessage="1" showErrorMessage="1" errorTitle="Nom de l'institution" error="Indiquer le nom de l'institution." promptTitle="Nom de l'institution" prompt="Indiquer le nom de l'institution." sqref="H15:J15" xr:uid="{45DBC766-6F9F-4DA1-9081-956732A8F861}">
      <formula1>1</formula1>
      <formula2>100</formula2>
    </dataValidation>
    <dataValidation type="textLength" showInputMessage="1" showErrorMessage="1" errorTitle="Rue de l'institution" error="Indiquer la rue de l'institution." promptTitle="Rue de l'institution" prompt="Indiquer la rue de l'institution." sqref="H17:J17" xr:uid="{ECAA847E-2FB9-4F22-8FA0-80CFA68050D9}">
      <formula1>1</formula1>
      <formula2>100</formula2>
    </dataValidation>
    <dataValidation type="textLength" showInputMessage="1" showErrorMessage="1" errorTitle="Lieu" error="Indiquer le lieu de l'institution." promptTitle="Lieu" prompt="Indiquer le lieu de l'institution." sqref="H23:J23" xr:uid="{3757E9AB-EA31-4E9B-AA4F-11A248A7B8FB}">
      <formula1>1</formula1>
      <formula2>100</formula2>
    </dataValidation>
    <dataValidation type="textLength" showInputMessage="1" showErrorMessage="1" errorTitle="Directeur/trice" error="Indiquer le nom et le prénom de la direction de l'institution." promptTitle="Directeur/trice" prompt="Indiquer le nom et le prénom de la direction de l'institution." sqref="E26:J26" xr:uid="{4980E47E-2AD2-4B52-9941-9F6F3F69F897}">
      <formula1>1</formula1>
      <formula2>100</formula2>
    </dataValidation>
    <dataValidation type="textLength" showInputMessage="1" showErrorMessage="1" errorTitle="E-Mail Direction institution" error="Indiquer l'e-mail du/de la directeur/trice de l'institution. Format xxxx@xxxx.xx." promptTitle="E-Mail Direction institution" prompt="Indiquer l'e-mail du/de la directeur/trice de l'institution. Format xxxx@xxxx.xx." sqref="E28:J28" xr:uid="{D09BC849-CE50-470A-AECB-D40287727881}">
      <formula1>1</formula1>
      <formula2>100</formula2>
    </dataValidation>
    <dataValidation type="textLength" showInputMessage="1" showErrorMessage="1" errorTitle="Données de l'organe responsable" error="Indiquer le nom et le prénom de la personne responsable de la présidence ou de la direction de l'organe responsable (personne à qui la correspondance doit être adressée)." promptTitle="Données de l'organe responsable" prompt="Indiquer le nom et le prénom de la personne responsable de la présidence ou de la direction de l'organe responsable (personne à qui la correspondance doit être adressée)." sqref="E35:J35" xr:uid="{B1B6E73B-2A83-4F04-AADC-5C81DEF940EA}">
      <formula1>1</formula1>
      <formula2>100</formula2>
    </dataValidation>
    <dataValidation type="whole" showInputMessage="1" showErrorMessage="1" errorTitle="Âge d'admission de" error="Indiquer l'âge minimum d'admission." promptTitle="Âge d'admission de" prompt="Indiquer l'âge minimum d'admission." sqref="G47" xr:uid="{77703281-545B-40C4-9C2C-4C475D26B51E}">
      <formula1>0</formula1>
      <formula2>30</formula2>
    </dataValidation>
    <dataValidation type="whole" showInputMessage="1" showErrorMessage="1" errorTitle="Séjour possible jusqu'à" error="Indiquer l'âge maximal jusqu'auquel le séjour est possible." promptTitle="Séjour possible jusqu'à" prompt="Indiquer l'âge maximal jusqu'auquel le séjour est possible." sqref="G49" xr:uid="{0154C112-6A9A-4414-B434-D10062E5A37A}">
      <formula1>1</formula1>
      <formula2>30</formula2>
    </dataValidation>
    <dataValidation type="list" showInputMessage="1" showErrorMessage="1" errorTitle="Degré d'ouverture" error="Veuillez choisir." promptTitle="Degré d'ouverture" prompt="Veuillez choisir." sqref="E54:J54" xr:uid="{56F0044F-9A64-4BFA-84C0-B44E63D95A31}">
      <formula1>"Groupe ouvert,Groupe fermé,Groupe semi-fermé"</formula1>
    </dataValidation>
    <dataValidation type="whole" showInputMessage="1" showErrorMessage="1" errorTitle="Nombre de jours d'ouverture" error="Indiquer le nombre de jours d'ouverture par an. De 1 à 365." promptTitle="Nombre de jours d'ouverture" prompt="Indiquer le nombre de jours d'ouverture par an. De 1 à 365." sqref="E58" xr:uid="{7D6FC220-399C-454D-9BA8-01075B7931A2}">
      <formula1>0</formula1>
      <formula2>365</formula2>
    </dataValidation>
    <dataValidation type="list" showInputMessage="1" showErrorMessage="1" errorTitle="Doublure périodes importantes" error="Choisir oui ou non." promptTitle="Doublure périodes importantes" prompt="Choisir oui ou non." sqref="E60" xr:uid="{C33049EA-AB5A-4A3F-A92B-7008FB6B5503}">
      <formula1>"Oui,Non"</formula1>
    </dataValidation>
    <dataValidation type="list" showInputMessage="1" showErrorMessage="1" errorTitle="Doublure dimanche soir" error="Choisir oui ou non." promptTitle="Doublure dimanche soir" prompt="Choisir oui ou non." sqref="E62" xr:uid="{4D8F76A5-0F3A-4F71-9D6C-5270D1DA15BE}">
      <formula1>"Oui,Non"</formula1>
    </dataValidation>
    <dataValidation type="whole" showInputMessage="1" showErrorMessage="1" errorTitle="Dotation en personnel reconnu" error="Indiquer la dotation en personnel." promptTitle="Dotation en personnel reconnu" prompt="Dotation du personnel socio-éducatif, y.c. la dotation correspondante du/de la responsable du secteur socio-éducatif, les collaborateurs en formation en cours d'emploi, les veilleurs, sans les stagiaires et la dotation pour le supplément de fermeture." sqref="E68" xr:uid="{9B2B44F9-474B-493D-A9AA-40DBA4DA58F3}">
      <formula1>0</formula1>
      <formula2>10000</formula2>
    </dataValidation>
    <dataValidation type="whole" showInputMessage="1" showErrorMessage="1" errorTitle="Personaldotation nicht anerkannt" error="Wenn keine &quot;0&quot; angeben." promptTitle="Personaldotation nicht anerkannt" sqref="E70" xr:uid="{3FA088D0-0FDA-410C-922D-9168E0CE6897}">
      <formula1>0</formula1>
      <formula2>10000</formula2>
    </dataValidation>
    <dataValidation type="whole" showInputMessage="1" showErrorMessage="1" errorTitle="Dotation personnel Progression" error="Si aucune place de progression indiquer &quot;0&quot;." promptTitle="Dotation personnel Progression" prompt="Dotation du personnel socio-éducatif, y.c. la dotation correspondante du/de la responsable du secteur socio-éducatif, les collaborateurs en formation en cours d'emploi, les veilleurs, sans les stagiaires et la dotation pour le supplément de fermeture." sqref="E359" xr:uid="{BC84CEF6-BF95-480B-9BF5-5D853913D6F2}">
      <formula1>0</formula1>
      <formula2>10000</formula2>
    </dataValidation>
    <dataValidation type="whole" showInputMessage="1" showErrorMessage="1" errorTitle="Dotation personnel non reconnu" error="Si aucune place de progression, indiquer &quot;0&quot;." promptTitle="Dotation personnel non reconnu" prompt="Si aucune place de progression, indiquer &quot;0&quot;." sqref="E361" xr:uid="{2BA7C269-DD43-4A88-BA21-8D5B74E6447D}">
      <formula1>0</formula1>
      <formula2>10000</formula2>
    </dataValidation>
    <dataValidation type="whole" showInputMessage="1" showErrorMessage="1" errorTitle="Dotation personnel disciplinaire" error="Indiquer la dotation en personnel (la direction n'est pas comptée ici). Si aucune place de détention disciplinaire et/ou préventive, indiquer &quot;0&quot;." promptTitle="Dotation personnel disciplinaire" prompt="Indiquer la dotation en personnel (la direction n'est pas comptée ici). Si aucune place de détention disciplinaire et/ou préventive, indiquer &quot;0&quot;." sqref="E366" xr:uid="{08B8683C-E61A-428A-A0E8-D30C8F899967}">
      <formula1>0</formula1>
      <formula2>10000</formula2>
    </dataValidation>
    <dataValidation type="whole" showInputMessage="1" showErrorMessage="1" errorTitle="Dotation structure de jour" error="Indiquer la dotation en personnel (la direction n'est pas comptée ici). Si aucune structure de jour interne, indiquer &quot;0&quot;." promptTitle="Dotation structure de jour" prompt="Indiquer la dotation en personnel (la direction n'est pas comptée ici). Si aucune structure de jour interne, indiquer &quot;0&quot;." sqref="E371" xr:uid="{E9045571-D892-4D7C-9750-73846B3FED44}">
      <formula1>0</formula1>
      <formula2>10000</formula2>
    </dataValidation>
    <dataValidation type="whole" showInputMessage="1" showErrorMessage="1" errorTitle="Dotation personnel formation" error="Indiquer la dotation en personnel des places de formation interne (la direction n'est pas comptée ici). Si aucune, indiquer &quot;0&quot;." promptTitle="Dotation personnel formation" prompt="Indiquer la dotation en personnel des places de formation interne (la direction n'est pas comptée ici). Si aucune, indiquer &quot;0&quot;." sqref="E377" xr:uid="{956871A0-D66E-441D-B182-5D6B3D35A73E}">
      <formula1>0</formula1>
      <formula2>10000</formula2>
    </dataValidation>
    <dataValidation type="list" showInputMessage="1" showErrorMessage="1" errorTitle="Accueil des moins de 7 ans" error="Sélectionnez oui ou non." promptTitle="Accueil des moins de 7 ans" prompt="Sélectionnez oui ou non." sqref="E383" xr:uid="{049EB924-2702-4DC7-9B44-2713063C003C}">
      <formula1>"Oui,Non"</formula1>
    </dataValidation>
    <dataValidation type="textLength" showInputMessage="1" showErrorMessage="1" errorTitle="Institution : Lieu et date" error="Indiquer le lieu et la date." promptTitle="Institution : Lieu et date" prompt="Indiquer le lieu et la date." sqref="I401:J401" xr:uid="{26C1CC4F-7C9F-4D8C-975C-6C8150845650}">
      <formula1>1</formula1>
      <formula2>100</formula2>
    </dataValidation>
    <dataValidation errorStyle="information" allowBlank="1" showInputMessage="1" showErrorMessage="1" errorTitle="OFJ : Lieu et date" error="Indiquer le lieu et la date." promptTitle="OFJ : Lieu et date" prompt="Indiquer le lieu et la date." sqref="I413:J413" xr:uid="{06DEBED5-1F81-4A71-8E6C-2F52A1612E27}"/>
    <dataValidation errorStyle="information" allowBlank="1" showInputMessage="1" showErrorMessage="1" errorTitle="Personne responsable" error="Indiquer le nom et le prénom." promptTitle="Personne responsable" prompt="Indiquer le nom et le prénom." sqref="I415:J415 I409:J409" xr:uid="{CD00BAE0-B7D9-4AEA-8376-084B2944415C}"/>
    <dataValidation type="textLength" showInputMessage="1" showErrorMessage="1" errorTitle="Nom direction socio-éducative" error="Indiquer le nom et le prénom de la personne responsable du secteur socio-éducatif. Si cette fonction est assurée par la direction générale, veuillez le mentionner à nouveau ici." promptTitle="Nom direction socio-éducative" prompt="Indiquer le nom et le prénom de la personne responsable du secteur socio-éducatif. Si cette fonction est assurée par la direction générale, veuillez le mentionner à nouveau ici." sqref="E31:J31" xr:uid="{37BD7087-F441-4144-BB40-41A5EA38E8FD}">
      <formula1>1</formula1>
      <formula2>100</formula2>
    </dataValidation>
    <dataValidation type="whole" showInputMessage="1" showErrorMessage="1" errorTitle="Nbre. prises en charge partielle" error="Indiquer le nombre de places de prises en charge partielles pour ce groupe. Si aucune, indiquer &quot;0&quot;." promptTitle="Nbre. prises en charge partielle" prompt="Indiquer le nombre de places de prises en charge partielles pour ce groupe. Si aucune, indiquer &quot;0&quot;." sqref="E66" xr:uid="{9B027281-811E-40A0-94FD-CDB465B3E187}">
      <formula1>0</formula1>
      <formula2>300</formula2>
    </dataValidation>
    <dataValidation type="list" showInputMessage="1" showErrorMessage="1" errorTitle="Accueil de jeunes AI" error="Choisir oui ou non." promptTitle="Accueil de jeunes AI" prompt="Choisir oui ou non." sqref="E385" xr:uid="{283F8C20-5DA4-4B5D-8386-E5E9DFDB078D}">
      <formula1>"Oui,Non"</formula1>
    </dataValidation>
    <dataValidation errorStyle="information" allowBlank="1" showInputMessage="1" showErrorMessage="1" errorTitle="Canton : Lieu et date" error="Indiquer le lieu et la date." promptTitle="Canton : Lieu et date" prompt="Indiquer le lieu et la date." sqref="I407:J407" xr:uid="{2FCA316A-B82C-490E-8A76-81CB8479F690}"/>
    <dataValidation showInputMessage="1" showErrorMessage="1" errorTitle="Personne responsable" error="Indiquer le nom et le prénom." promptTitle="Personne responsable" prompt="Indiquer le nom et le prénom." sqref="I403:J403" xr:uid="{DF3A6A86-B0C1-47C7-B66D-74D6988E5B45}"/>
    <dataValidation type="whole" errorStyle="information" allowBlank="1" showInputMessage="1" showErrorMessage="1" errorTitle="Dotation personnel Fermeture" error="Ces pourcentages de postes ne sont pas compris dans la dotation pour le personnel socio-éducatif. Si aucune, indiquer &quot;0&quot;." promptTitle="Dotation personnel Fermeture" prompt="Ces pourcentages de postes ne sont pas compris dans la dotation pour le personnel socio-éducatif. " sqref="E351 E103 E134 E165 E196 E227 E258 E289 E320" xr:uid="{72682069-0052-4C70-9014-DD56EBA98D8B}">
      <formula1>0</formula1>
      <formula2>10000</formula2>
    </dataValidation>
    <dataValidation type="date" errorStyle="information" allowBlank="1" showInputMessage="1" showErrorMessage="1" errorTitle="Date de la décision OFJ" error="Indiquer la date. Format de la date JJ.MM.AAAA." promptTitle="Date de la décision OFJ" prompt="Format de la date JJ.MM.AAAA." sqref="E9:G9" xr:uid="{86ACE7E1-AE98-4FA3-92DE-0ECA948B6F6B}">
      <formula1>1</formula1>
      <formula2>401768</formula2>
    </dataValidation>
    <dataValidation type="textLength" errorStyle="information" allowBlank="1" showInputMessage="1" showErrorMessage="1" errorTitle="Nom du groupe 2" error="Indiquer le nom du groupe 2." promptTitle="Nom du groupe 2" prompt="Indiquer le nom du groupe 2." sqref="G74:J74" xr:uid="{D7A40DBA-1EFD-4E72-A5D2-EB58F641EA5F}">
      <formula1>0</formula1>
      <formula2>100</formula2>
    </dataValidation>
    <dataValidation type="textLength" errorStyle="information" allowBlank="1" showInputMessage="1" showErrorMessage="1" errorTitle="Nom du groupe 3" error="Indiquer le nom du groupe 3." promptTitle="Nom du groupe 3" prompt="Indiquer le nom du groupe 3." sqref="G105:J105" xr:uid="{0A35C9C4-3F93-4A34-B5E6-AC21F4C7656B}">
      <formula1>0</formula1>
      <formula2>100</formula2>
    </dataValidation>
    <dataValidation type="textLength" errorStyle="information" allowBlank="1" showInputMessage="1" showErrorMessage="1" errorTitle="Nom du groupe 4" error="Indiquer le nom du groupe 4." promptTitle="Nom du groupe 4" prompt="Indiquer le nom du groupe 4." sqref="G136:J136" xr:uid="{37D9FC40-B576-41D8-BFD6-BE3F7A075B10}">
      <formula1>0</formula1>
      <formula2>100</formula2>
    </dataValidation>
    <dataValidation type="textLength" errorStyle="information" allowBlank="1" showInputMessage="1" showErrorMessage="1" errorTitle="Nom du groupe 5" error="Indiquer le nom du groupe 5." promptTitle="Nom du groupe 5" prompt="Indiquer le nom du groupe 5." sqref="G167:J167" xr:uid="{022A2E95-3C81-465E-924C-09B609398FEC}">
      <formula1>0</formula1>
      <formula2>100</formula2>
    </dataValidation>
    <dataValidation type="whole" errorStyle="information" allowBlank="1" showInputMessage="1" showErrorMessage="1" errorTitle="Nombre de places groupe 2" error="Indiquer un nombre entier." promptTitle="Nombre de places groupe 2" prompt="Indiquer le nombre de places du groupe  2." sqref="E76" xr:uid="{725A445D-C10E-48EC-9781-F1CCB187A79F}">
      <formula1>0</formula1>
      <formula2>300</formula2>
    </dataValidation>
    <dataValidation type="whole" errorStyle="information" allowBlank="1" showInputMessage="1" showErrorMessage="1" errorTitle="Nombre de places groupe 3" error="Indiquer un nombre entier." promptTitle="Nombre de places groupe 3" prompt="Indiquer le nombre de places du groupe 3." sqref="E107" xr:uid="{4E1EE47F-BB2E-45AA-B68F-E7AED20759A2}">
      <formula1>0</formula1>
      <formula2>300</formula2>
    </dataValidation>
    <dataValidation type="whole" errorStyle="information" allowBlank="1" showInputMessage="1" showErrorMessage="1" errorTitle="Nombre de places groupe 4" error="Indiquer un nombre entier." promptTitle="Nombre de places groupe 4" prompt="Indiquer le nombre de places du groupe 4." sqref="E138" xr:uid="{D733E0F9-5D5F-42EB-821A-3D23481AA05A}">
      <formula1>0</formula1>
      <formula2>300</formula2>
    </dataValidation>
    <dataValidation type="whole" errorStyle="information" allowBlank="1" showInputMessage="1" showErrorMessage="1" errorTitle="Nombre de places groupe 5" error="Indiquer un nombre entier." promptTitle="Nombre de places groupe 5" prompt="Indiquer le nombre de places du groupe 5." sqref="E169" xr:uid="{0E815CC0-795D-4A42-B0E7-AF4F670FA18A}">
      <formula1>0</formula1>
      <formula2>300</formula2>
    </dataValidation>
    <dataValidation type="whole" errorStyle="information" allowBlank="1" showInputMessage="1" showErrorMessage="1" errorTitle="Âge d'admission de" error="Indiquer l'âge minimum d'admission." promptTitle="Âge d'admission de" prompt="Indiquer l'âge minimum d'admission." sqref="G326 G295 G264 G233 G202 G171 G140 G109 G78" xr:uid="{71984420-C7F2-4117-9783-773DF689A929}">
      <formula1>0</formula1>
      <formula2>10000</formula2>
    </dataValidation>
    <dataValidation type="whole" errorStyle="information" allowBlank="1" showInputMessage="1" showErrorMessage="1" error="Höchstalter für die Aufnahme angeben" prompt="Höchstalter für die Aufnahme angeben" sqref="I109" xr:uid="{A3AD9CF4-F093-4A44-9134-9C5D2BB68C13}">
      <formula1>1</formula1>
      <formula2>30</formula2>
    </dataValidation>
    <dataValidation type="list" errorStyle="information" allowBlank="1" showInputMessage="1" showErrorMessage="1" errorTitle="Observation/Urgence" error="Veuillez choisir." promptTitle="Observation/Urgence" prompt="Veuillez choisir." sqref="E335 E273 E242 E211 E180 E149 E118 E87" xr:uid="{85177A76-64C6-4DDA-8593-69AB2505D6B6}">
      <formula1>"Oui,Non"</formula1>
    </dataValidation>
    <dataValidation type="textLength" errorStyle="information" allowBlank="1" showInputMessage="1" showErrorMessage="1" errorTitle="Nom du groupe 7" error="Indiquer le nom du groupe 7." promptTitle="Nom du groupe 7" prompt="Indiquer le nom du groupe 7." sqref="G229:J229" xr:uid="{11D6936D-75FA-4B03-9E8D-A81AC1E47B6F}">
      <formula1>0</formula1>
      <formula2>100</formula2>
    </dataValidation>
    <dataValidation type="whole" errorStyle="information" allowBlank="1" showInputMessage="1" showErrorMessage="1" errorTitle="Nombre de places groupe 7" error="Indiquer un nombre entier." promptTitle="Nombre de places groupe 7" prompt="Indiquer le nombre de places du groupe 7." sqref="E231" xr:uid="{92712218-A94F-4015-85A4-0795F1C3DF76}">
      <formula1>0</formula1>
      <formula2>300</formula2>
    </dataValidation>
    <dataValidation type="textLength" errorStyle="information" allowBlank="1" showInputMessage="1" showErrorMessage="1" errorTitle="Nom du groupe 8" error="Indiquer le nom du groupe 8." promptTitle="Nom du groupe 8" prompt="Indiquer le nom du groupe 8." sqref="G260:J260" xr:uid="{F251915C-00A2-4BBE-B71B-BF8EEEB417BA}">
      <formula1>0</formula1>
      <formula2>100</formula2>
    </dataValidation>
    <dataValidation type="whole" errorStyle="information" allowBlank="1" showInputMessage="1" showErrorMessage="1" errorTitle="Nombre de places groupe 8" error="Indiquer un nombre entier." promptTitle="Nombre de places groupe 8" prompt="Indiquer le nombre de places du groupe 8." sqref="E262" xr:uid="{E7C91E77-7BB1-4902-91EB-FD6ACB228E0A}">
      <formula1>0</formula1>
      <formula2>300</formula2>
    </dataValidation>
    <dataValidation type="textLength" errorStyle="information" allowBlank="1" showInputMessage="1" showErrorMessage="1" errorTitle="Nom du groupe 9" error="Indiquer le nom du groupe 9." promptTitle="Nom du groupe 9" prompt="Indiquer le nom du groupe 9." sqref="G291:J291" xr:uid="{C643AE63-AEB0-4642-9DF6-5DBFCF05568B}">
      <formula1>0</formula1>
      <formula2>100</formula2>
    </dataValidation>
    <dataValidation type="whole" errorStyle="information" allowBlank="1" showInputMessage="1" showErrorMessage="1" errorTitle="Nombre de places groupe 9" error="Indiquer un nombre entier." promptTitle="Nombre de places groupe 9" prompt="Indiquer le nombre de places du groupe 9." sqref="E293" xr:uid="{9E92369D-B95C-4657-B893-E8EAF4987CBF}">
      <formula1>0</formula1>
      <formula2>300</formula2>
    </dataValidation>
    <dataValidation type="textLength" errorStyle="information" allowBlank="1" showInputMessage="1" showErrorMessage="1" errorTitle="Nom du groupe 10" error="Indiquer le nom du groupe 10." promptTitle="Nom du groupe 10" prompt="Indiquer le nom du groupe 10." sqref="G322:J322" xr:uid="{35C40AB0-260C-4BD5-9217-37301F050326}">
      <formula1>0</formula1>
      <formula2>100</formula2>
    </dataValidation>
    <dataValidation type="whole" errorStyle="information" allowBlank="1" showInputMessage="1" showErrorMessage="1" errorTitle="Nombre de places groupe 10" error="Indiquer un nombre entier." promptTitle="Nombre de places groupe 10" prompt="Indiquer le nombre de places du groupe 10." sqref="E324" xr:uid="{7436CA59-C478-4A0D-83E9-64D4ED41FAED}">
      <formula1>0</formula1>
      <formula2>300</formula2>
    </dataValidation>
    <dataValidation type="whole" showInputMessage="1" showErrorMessage="1" errorTitle="Dotation personnel Fermeture" error="Ces pourcentages de postes ne sont pas compris dans la dotation pour le personnel socio-éducatif. Si aucune, indiquer &quot;0&quot;." promptTitle="Dotation personnel Fermeture" prompt="Ces pourcentages de postes ne sont pas compris dans la dotation pour le personnel socio-éducatif. " sqref="E72" xr:uid="{768F9FBE-53F5-437E-86F9-54733530E2C7}">
      <formula1>0</formula1>
      <formula2>10000</formula2>
    </dataValidation>
    <dataValidation allowBlank="1" showInputMessage="1" showErrorMessage="1" error="Veuillez introduire le pourcentage de personnel éducatif pour ce groupe" sqref="C68 C254 C366 C99 C130 C316 C161 C192 C223 C285 C359 C347" xr:uid="{AAC028FE-BBCD-48BD-A3A0-A09A35423A71}"/>
    <dataValidation type="list" errorStyle="information" allowBlank="1" showInputMessage="1" showErrorMessage="1" errorTitle="Doublure périodes importantes" error="Choisir oui ou non." promptTitle="Doublure périodes importantes" prompt="Choisir oui ou non." sqref="E91 E339 E308 E277 E246 E215 E184 E153 E122" xr:uid="{5B1BA5CC-B7F4-40E6-977C-A6429A2D5769}">
      <formula1>"Oui,Non"</formula1>
    </dataValidation>
    <dataValidation allowBlank="1" showInputMessage="1" showErrorMessage="1" errorTitle="Dotation en personnel reconnu" error="Indiquer la dotation en personnel." promptTitle="Dotation en personnel reconnu" prompt="Selon la situation actuelle, y compris la part de la direction de l'institution/de la direction éducative, le personnel en cours de formation, les remplaçants et les veilleurs de nuit, mais sans les stagiaires ou pré-stagiaires, sans suppplément fermeture" sqref="B60" xr:uid="{4F225652-535A-47A6-B114-5F2BA699378D}"/>
    <dataValidation type="list" errorStyle="information" allowBlank="1" showInputMessage="1" showErrorMessage="1" errorTitle="Observation/Urgence" error="Bitte wählen." promptTitle="Observation/Urgence" prompt="Bitte wählen." sqref="E304" xr:uid="{EB5962F8-6890-4FE0-BA3F-F523E9F815DF}">
      <formula1>"Oui,Non"</formula1>
    </dataValidation>
  </dataValidations>
  <pageMargins left="0.25" right="0.25" top="0.75" bottom="0.75" header="0.3" footer="0.3"/>
  <pageSetup paperSize="9" orientation="portrait" r:id="rId2"/>
  <headerFooter>
    <oddFooter>&amp;R&amp;P</oddFooter>
  </headerFooter>
  <rowBreaks count="4" manualBreakCount="4">
    <brk id="40" max="16383" man="1"/>
    <brk id="352" max="16383" man="1"/>
    <brk id="417" max="16383" man="1"/>
    <brk id="427" max="16383" man="1"/>
  </row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Selbstdeklaration D Prüfverfahren 2015"/>
    <f:field ref="objsubject" par="" edit="true" text=""/>
    <f:field ref="objcreatedby" par="" text="Stämpfli, Andrea, bj-stan"/>
    <f:field ref="objcreatedat" par="" text="12.08.2014 12:08:41"/>
    <f:field ref="objchangedby" par="" text="Buthey, Nathalie, bj-fon"/>
    <f:field ref="objmodifiedat" par="" text="14.07.2015 10:42:50"/>
    <f:field ref="doc_FSCFOLIO_1_1001_FieldDocumentNumber" par="" text=""/>
    <f:field ref="doc_FSCFOLIO_1_1001_FieldSubject" par="" edit="true" text=""/>
    <f:field ref="FSCFOLIO_1_1001_FieldCurrentUser" par="" text="Barbara Leuthold"/>
    <f:field ref="CCAPRECONFIG_15_1001_Objektname" par="" edit="true" text="Selbstdeklaration D Prüfverfahren 2015"/>
    <f:field ref="CHPRECONFIG_1_1001_Objektname" par="" edit="true" text="Selbstdeklaration D Prüfverfahren 2015"/>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208</vt:i4>
      </vt:variant>
    </vt:vector>
  </HeadingPairs>
  <TitlesOfParts>
    <vt:vector size="209" baseType="lpstr">
      <vt:lpstr>Selbstdeklaration</vt:lpstr>
      <vt:lpstr>AlterBis1</vt:lpstr>
      <vt:lpstr>AlterBis10</vt:lpstr>
      <vt:lpstr>AlterBis2</vt:lpstr>
      <vt:lpstr>AlterBis3</vt:lpstr>
      <vt:lpstr>AlterBis4</vt:lpstr>
      <vt:lpstr>AlterBis5</vt:lpstr>
      <vt:lpstr>AlterBis6</vt:lpstr>
      <vt:lpstr>AlterBis7</vt:lpstr>
      <vt:lpstr>AlterBis8</vt:lpstr>
      <vt:lpstr>AlterBis9</vt:lpstr>
      <vt:lpstr>AnzahlAnerkannteWG</vt:lpstr>
      <vt:lpstr>AnzahlDisziplinarPlaetzeAusserhalbWohngruppe</vt:lpstr>
      <vt:lpstr>AnzahlExterneTimeoutsVorjahr</vt:lpstr>
      <vt:lpstr>AnzahlInterneAusbildungsPlaetzeMitInternerBerufsschule</vt:lpstr>
      <vt:lpstr>AnzahlInterneTagsstrukturen</vt:lpstr>
      <vt:lpstr>AnzahlPlaetze1</vt:lpstr>
      <vt:lpstr>AnzahlPlaetze10</vt:lpstr>
      <vt:lpstr>AnzahlPlaetze2</vt:lpstr>
      <vt:lpstr>AnzahlPlaetze3</vt:lpstr>
      <vt:lpstr>AnzahlPlaetze4</vt:lpstr>
      <vt:lpstr>AnzahlPlaetze5</vt:lpstr>
      <vt:lpstr>AnzahlPlaetze6</vt:lpstr>
      <vt:lpstr>AnzahlPlaetze7</vt:lpstr>
      <vt:lpstr>AnzahlPlaetze8</vt:lpstr>
      <vt:lpstr>AnzahlPlaetze9</vt:lpstr>
      <vt:lpstr>AnzahlProgressionsPlaetze</vt:lpstr>
      <vt:lpstr>AnzahlTageOffenProJahr1</vt:lpstr>
      <vt:lpstr>AnzahlTageOffenProJahr10</vt:lpstr>
      <vt:lpstr>AnzahlTageOffenProJahr2</vt:lpstr>
      <vt:lpstr>AnzahlTageOffenProJahr3</vt:lpstr>
      <vt:lpstr>AnzahlTageOffenProJahr4</vt:lpstr>
      <vt:lpstr>AnzahlTageOffenProJahr5</vt:lpstr>
      <vt:lpstr>AnzahlTageOffenProJahr6</vt:lpstr>
      <vt:lpstr>AnzahlTageOffenProJahr7</vt:lpstr>
      <vt:lpstr>AnzahlTageOffenProJahr8</vt:lpstr>
      <vt:lpstr>AnzahlTageOffenProJahr9</vt:lpstr>
      <vt:lpstr>AnzahlTeilbetreute1</vt:lpstr>
      <vt:lpstr>AnzahlTeilbetreute10</vt:lpstr>
      <vt:lpstr>AnzahlTeilbetreute2</vt:lpstr>
      <vt:lpstr>AnzahlTeilbetreute3</vt:lpstr>
      <vt:lpstr>AnzahlTeilbetreute4</vt:lpstr>
      <vt:lpstr>AnzahlTeilbetreute5</vt:lpstr>
      <vt:lpstr>AnzahlTeilbetreute6</vt:lpstr>
      <vt:lpstr>AnzahlTeilbetreute7</vt:lpstr>
      <vt:lpstr>AnzahlTeilbetreute8</vt:lpstr>
      <vt:lpstr>AnzahlTeilbetreute9</vt:lpstr>
      <vt:lpstr>AnzahlVorzeitigeAufenthaltsAbbruecheVorjahr</vt:lpstr>
      <vt:lpstr>AnzahlWochenendeGeschlossenImVorjahr1</vt:lpstr>
      <vt:lpstr>AnzahlWochenendeGeschlossenImVorjahr10</vt:lpstr>
      <vt:lpstr>AnzahlWochenendeGeschlossenImVorjahr2</vt:lpstr>
      <vt:lpstr>AnzahlWochenendeGeschlossenImVorjahr3</vt:lpstr>
      <vt:lpstr>AnzahlWochenendeGeschlossenImVorjahr4</vt:lpstr>
      <vt:lpstr>AnzahlWochenendeGeschlossenImVorjahr5</vt:lpstr>
      <vt:lpstr>AnzahlWochenendeGeschlossenImVorjahr6</vt:lpstr>
      <vt:lpstr>AnzahlWochenendeGeschlossenImVorjahr7</vt:lpstr>
      <vt:lpstr>AnzahlWochenendeGeschlossenImVorjahr8</vt:lpstr>
      <vt:lpstr>AnzahlWochenendeGeschlossenImVorjahr9</vt:lpstr>
      <vt:lpstr>AufnahmeAlterBis1</vt:lpstr>
      <vt:lpstr>AufnahmeAlterBis10</vt:lpstr>
      <vt:lpstr>AufnahmeAlterBis2</vt:lpstr>
      <vt:lpstr>AufnahmeAlterBis3</vt:lpstr>
      <vt:lpstr>AufnahmeAlterBis4</vt:lpstr>
      <vt:lpstr>AufnahmeAlterBis5</vt:lpstr>
      <vt:lpstr>AufnahmeAlterBis6</vt:lpstr>
      <vt:lpstr>AufnahmeAlterBis7</vt:lpstr>
      <vt:lpstr>AufnahmeAlterBis8</vt:lpstr>
      <vt:lpstr>AufnahmeAlterBis9</vt:lpstr>
      <vt:lpstr>AufnahmeAlterVon1</vt:lpstr>
      <vt:lpstr>AufnahmeAlterVon10</vt:lpstr>
      <vt:lpstr>AufnahmeAlterVon2</vt:lpstr>
      <vt:lpstr>AufnahmeAlterVon3</vt:lpstr>
      <vt:lpstr>AufnahmeAlterVon4</vt:lpstr>
      <vt:lpstr>AufnahmeAlterVon5</vt:lpstr>
      <vt:lpstr>AufnahmeAlterVon6</vt:lpstr>
      <vt:lpstr>AufnahmeAlterVon7</vt:lpstr>
      <vt:lpstr>AufnahmeAlterVon8</vt:lpstr>
      <vt:lpstr>AufnahmeAlterVon9</vt:lpstr>
      <vt:lpstr>AufnahmeFuerErstmaligeAusbildungMoeglich</vt:lpstr>
      <vt:lpstr>AufnahmeUnterSiebenKommtVor</vt:lpstr>
      <vt:lpstr>AuslastungVorjahr</vt:lpstr>
      <vt:lpstr>BestaetigungBJDatum</vt:lpstr>
      <vt:lpstr>BestaetigungBJVon</vt:lpstr>
      <vt:lpstr>BestaetigungInstitutionDatum</vt:lpstr>
      <vt:lpstr>BestaetigungInstitutionVon</vt:lpstr>
      <vt:lpstr>BestaetigungKantonDatum</vt:lpstr>
      <vt:lpstr>BestaetigungKantonVon</vt:lpstr>
      <vt:lpstr>DirektEintritteMoeglich</vt:lpstr>
      <vt:lpstr>DoppelBesetzungSonntag1</vt:lpstr>
      <vt:lpstr>DoppelBesetzungSonntag10</vt:lpstr>
      <vt:lpstr>DoppelBesetzungSonntag2</vt:lpstr>
      <vt:lpstr>DoppelBesetzungSonntag3</vt:lpstr>
      <vt:lpstr>DoppelBesetzungSonntag4</vt:lpstr>
      <vt:lpstr>DoppelBesetzungSonntag5</vt:lpstr>
      <vt:lpstr>DoppelBesetzungSonntag6</vt:lpstr>
      <vt:lpstr>DoppelBesetzungSonntag7</vt:lpstr>
      <vt:lpstr>DoppelBesetzungSonntag8</vt:lpstr>
      <vt:lpstr>DoppelBesetzungSonntag9</vt:lpstr>
      <vt:lpstr>DoppelBesetzungWennWichtig1</vt:lpstr>
      <vt:lpstr>DoppelBesetzungWennWichtig10</vt:lpstr>
      <vt:lpstr>DoppelBesetzungWennWichtig2</vt:lpstr>
      <vt:lpstr>DoppelBesetzungWennWichtig3</vt:lpstr>
      <vt:lpstr>DoppelBesetzungWennWichtig4</vt:lpstr>
      <vt:lpstr>DoppelBesetzungWennWichtig5</vt:lpstr>
      <vt:lpstr>DoppelBesetzungWennWichtig6</vt:lpstr>
      <vt:lpstr>DoppelBesetzungWennWichtig7</vt:lpstr>
      <vt:lpstr>DoppelBesetzungWennWichtig8</vt:lpstr>
      <vt:lpstr>DoppelBesetzungWennWichtig9</vt:lpstr>
      <vt:lpstr>EmailLeitung</vt:lpstr>
      <vt:lpstr>EmailTrager</vt:lpstr>
      <vt:lpstr>EmailTragerschaft</vt:lpstr>
      <vt:lpstr>Gruppe1</vt:lpstr>
      <vt:lpstr>Gruppe10</vt:lpstr>
      <vt:lpstr>Gruppe2</vt:lpstr>
      <vt:lpstr>Gruppe3</vt:lpstr>
      <vt:lpstr>Gruppe4</vt:lpstr>
      <vt:lpstr>Gruppe5</vt:lpstr>
      <vt:lpstr>Gruppe6</vt:lpstr>
      <vt:lpstr>Gruppe7</vt:lpstr>
      <vt:lpstr>Gruppe8</vt:lpstr>
      <vt:lpstr>Gruppe9</vt:lpstr>
      <vt:lpstr>GruppenGeschlecht1</vt:lpstr>
      <vt:lpstr>GruppenGeschlecht10</vt:lpstr>
      <vt:lpstr>GruppenGeschlecht2</vt:lpstr>
      <vt:lpstr>GruppenGeschlecht3</vt:lpstr>
      <vt:lpstr>GruppenGeschlecht4</vt:lpstr>
      <vt:lpstr>GruppenGeschlecht5</vt:lpstr>
      <vt:lpstr>GruppenGeschlecht6</vt:lpstr>
      <vt:lpstr>GruppenGeschlecht7</vt:lpstr>
      <vt:lpstr>GruppenGeschlecht8</vt:lpstr>
      <vt:lpstr>GruppenGeschlecht9</vt:lpstr>
      <vt:lpstr>GruppenTyp1</vt:lpstr>
      <vt:lpstr>GruppenTyp10</vt:lpstr>
      <vt:lpstr>GruppenTyp2</vt:lpstr>
      <vt:lpstr>GruppenTyp3</vt:lpstr>
      <vt:lpstr>GruppenTyp4</vt:lpstr>
      <vt:lpstr>GruppenTyp5</vt:lpstr>
      <vt:lpstr>GruppenTyp6</vt:lpstr>
      <vt:lpstr>GruppenTyp7</vt:lpstr>
      <vt:lpstr>GruppenTyp8</vt:lpstr>
      <vt:lpstr>GruppenTyp9</vt:lpstr>
      <vt:lpstr>InterneAusbildungsPlaetzeInklBerufsschuleStellenProzent</vt:lpstr>
      <vt:lpstr>InterneTagsstrukturenStellenProzent</vt:lpstr>
      <vt:lpstr>Jahr</vt:lpstr>
      <vt:lpstr>LetzteBJVerfuegung</vt:lpstr>
      <vt:lpstr>Name</vt:lpstr>
      <vt:lpstr>NameLeitung</vt:lpstr>
      <vt:lpstr>NamePresidentTraegerschaft</vt:lpstr>
      <vt:lpstr>NameUndAdresseTragerschaft</vt:lpstr>
      <vt:lpstr>Notaufnahme1</vt:lpstr>
      <vt:lpstr>Notaufnahme10</vt:lpstr>
      <vt:lpstr>Notaufnahme2</vt:lpstr>
      <vt:lpstr>Notaufnahme3</vt:lpstr>
      <vt:lpstr>Notaufnahme4</vt:lpstr>
      <vt:lpstr>Notaufnahme5</vt:lpstr>
      <vt:lpstr>Notaufnahme6</vt:lpstr>
      <vt:lpstr>Notaufnahme7</vt:lpstr>
      <vt:lpstr>Notaufnahme8</vt:lpstr>
      <vt:lpstr>Notaufnahme9</vt:lpstr>
      <vt:lpstr>Ort</vt:lpstr>
      <vt:lpstr>Plz</vt:lpstr>
      <vt:lpstr>Postfach</vt:lpstr>
      <vt:lpstr>Quote</vt:lpstr>
      <vt:lpstr>Quoteausgebildet</vt:lpstr>
      <vt:lpstr>Quoteausgebildete</vt:lpstr>
      <vt:lpstr>RefAufsichtsbesuches</vt:lpstr>
      <vt:lpstr>RefNr</vt:lpstr>
      <vt:lpstr>SozialPaedagogischesPersonalDisziplinarPlaetzeStellenProzent</vt:lpstr>
      <vt:lpstr>SozialPaedagogischesPersonalProgressionsPlaetzeStellenProzent</vt:lpstr>
      <vt:lpstr>SozialPaedagogischesPersonalProgressionsPlaetzeStellenProzentOhneAusbildung</vt:lpstr>
      <vt:lpstr>SozialPaedagogischesPersonalStellenProzentOhneAusbildung1</vt:lpstr>
      <vt:lpstr>SozialPaedagogischesPersonalStellenProzentOhneAusbildung10</vt:lpstr>
      <vt:lpstr>SozialPaedagogischesPersonalStellenProzentOhneAusbildung2</vt:lpstr>
      <vt:lpstr>SozialPaedagogischesPersonalStellenProzentOhneAusbildung3</vt:lpstr>
      <vt:lpstr>SozialPaedagogischesPersonalStellenProzentOhneAusbildung4</vt:lpstr>
      <vt:lpstr>SozialPaedagogischesPersonalStellenProzentOhneAusbildung5</vt:lpstr>
      <vt:lpstr>SozialPaedagogischesPersonalStellenProzentOhneAusbildung6</vt:lpstr>
      <vt:lpstr>SozialPaedagogischesPersonalStellenProzentOhneAusbildung7</vt:lpstr>
      <vt:lpstr>SozialPaedagogischesPersonalStellenProzentOhneAusbildung8</vt:lpstr>
      <vt:lpstr>SozialPaedagogischesPersonalStellenProzentOhneAusbildung9</vt:lpstr>
      <vt:lpstr>SozialPaedagogischesPersonalStellenProzentTotal1</vt:lpstr>
      <vt:lpstr>SozialPaedagogischesPersonalStellenProzentTotal10</vt:lpstr>
      <vt:lpstr>SozialPaedagogischesPersonalStellenProzentTotal2</vt:lpstr>
      <vt:lpstr>SozialPaedagogischesPersonalStellenProzentTotal3</vt:lpstr>
      <vt:lpstr>SozialPaedagogischesPersonalStellenProzentTotal4</vt:lpstr>
      <vt:lpstr>SozialPaedagogischesPersonalStellenProzentTotal5</vt:lpstr>
      <vt:lpstr>SozialPaedagogischesPersonalStellenProzentTotal6</vt:lpstr>
      <vt:lpstr>SozialPaedagogischesPersonalStellenProzentTotal7</vt:lpstr>
      <vt:lpstr>SozialPaedagogischesPersonalStellenProzentTotal8</vt:lpstr>
      <vt:lpstr>SozialPaedagogischesPersonalStellenProzentTotal9</vt:lpstr>
      <vt:lpstr>Sozio</vt:lpstr>
      <vt:lpstr>Strasse</vt:lpstr>
      <vt:lpstr>ThemaBJ</vt:lpstr>
      <vt:lpstr>ThemaInstitution</vt:lpstr>
      <vt:lpstr>ThemaKantonaleVerbindungsstelle</vt:lpstr>
      <vt:lpstr>TotalAnzahlInterneAusbildungsPlaetze</vt:lpstr>
      <vt:lpstr>TotalAufenthaltstageFreiwilligeEinweisungVorjahr</vt:lpstr>
      <vt:lpstr>TotalAufenthaltstageStrafrechtlicheEinweisungVorjahr</vt:lpstr>
      <vt:lpstr>TotalAufenthaltstageZivilrechtlicheEinweisungVorjahr</vt:lpstr>
      <vt:lpstr>ZuschlagGeschlossenheit1</vt:lpstr>
      <vt:lpstr>ZuschlagGeschlossenheit10</vt:lpstr>
      <vt:lpstr>ZuschlagGeschlossenheit2</vt:lpstr>
      <vt:lpstr>ZuschlagGeschlossenheit3</vt:lpstr>
      <vt:lpstr>ZuschlagGeschlossenheit4</vt:lpstr>
      <vt:lpstr>ZuschlagGeschlossenheit5</vt:lpstr>
      <vt:lpstr>ZuschlagGeschlossenheit6</vt:lpstr>
      <vt:lpstr>ZuschlagGeschlossenheit7</vt:lpstr>
      <vt:lpstr>ZuschlagGeschlossenheit8</vt:lpstr>
      <vt:lpstr>ZuschlagGeschlossenheit9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Überprüfung der Anerkennung: Selbstdeklaration (zum Herunterladen)</dc:title>
  <dc:creator>Pancaldi Giorgia BJ</dc:creator>
  <cp:lastModifiedBy>Buthey Nathalie BJ</cp:lastModifiedBy>
  <cp:lastPrinted>2024-03-13T13:29:39Z</cp:lastPrinted>
  <dcterms:created xsi:type="dcterms:W3CDTF">2013-11-20T13:19:36Z</dcterms:created>
  <dcterms:modified xsi:type="dcterms:W3CDTF">2025-05-14T08:16:16Z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EJPDCFG@15.1700:AssignmentCommentHistory">
    <vt:lpwstr/>
  </property>
  <property fmtid="{D5CDD505-2E9C-101B-9397-08002B2CF9AE}" pid="3" name="FSC#EJPDCFG@15.1700:AssignmentDefaultComment">
    <vt:lpwstr/>
  </property>
  <property fmtid="{D5CDD505-2E9C-101B-9397-08002B2CF9AE}" pid="4" name="FSC#EJPDCFG@15.1700:AssignmentExternalDate">
    <vt:lpwstr/>
  </property>
  <property fmtid="{D5CDD505-2E9C-101B-9397-08002B2CF9AE}" pid="5" name="FSC#EJPDCFG@15.1700:AssignmentPlacingPosition">
    <vt:lpwstr/>
  </property>
  <property fmtid="{D5CDD505-2E9C-101B-9397-08002B2CF9AE}" pid="6" name="FSC#EJPDCFG@15.1700:AssignmentProcessingDeadline">
    <vt:lpwstr/>
  </property>
  <property fmtid="{D5CDD505-2E9C-101B-9397-08002B2CF9AE}" pid="7" name="FSC#EJPDCFG@15.1700:AssignmentRemarks">
    <vt:lpwstr/>
  </property>
  <property fmtid="{D5CDD505-2E9C-101B-9397-08002B2CF9AE}" pid="8" name="FSC#EJPDCFG@15.1700:AssignmentResponsible">
    <vt:lpwstr/>
  </property>
  <property fmtid="{D5CDD505-2E9C-101B-9397-08002B2CF9AE}" pid="9" name="FSC#EJPDCFG@15.1700:AssignmentUsers">
    <vt:lpwstr/>
  </property>
  <property fmtid="{D5CDD505-2E9C-101B-9397-08002B2CF9AE}" pid="10" name="FSC#EJPDCFG@15.1700:AssignmentUsersDone">
    <vt:lpwstr/>
  </property>
  <property fmtid="{D5CDD505-2E9C-101B-9397-08002B2CF9AE}" pid="11" name="FSC#EJPDCFG@15.1700:Department">
    <vt:lpwstr/>
  </property>
  <property fmtid="{D5CDD505-2E9C-101B-9397-08002B2CF9AE}" pid="12" name="FSC#EJPDCFG@15.1700:Department2">
    <vt:lpwstr>Fachbereich Straf- und Massnahmenvollzug</vt:lpwstr>
  </property>
  <property fmtid="{D5CDD505-2E9C-101B-9397-08002B2CF9AE}" pid="13" name="FSC#EJPDCFG@15.1700:DepartmentShort">
    <vt:lpwstr/>
  </property>
  <property fmtid="{D5CDD505-2E9C-101B-9397-08002B2CF9AE}" pid="14" name="FSC#EJPDCFG@15.1700:FileRefOU">
    <vt:lpwstr>Fachbereich Straf- und Massnahmenvollzug</vt:lpwstr>
  </property>
  <property fmtid="{D5CDD505-2E9C-101B-9397-08002B2CF9AE}" pid="15" name="FSC#EJPDCFG@15.1700:HierarchyFifthLevel">
    <vt:lpwstr/>
  </property>
  <property fmtid="{D5CDD505-2E9C-101B-9397-08002B2CF9AE}" pid="16" name="FSC#EJPDCFG@15.1700:HierarchyFirstLevel">
    <vt:lpwstr/>
  </property>
  <property fmtid="{D5CDD505-2E9C-101B-9397-08002B2CF9AE}" pid="17" name="FSC#EJPDCFG@15.1700:HierarchyFirstLevelShort">
    <vt:lpwstr/>
  </property>
  <property fmtid="{D5CDD505-2E9C-101B-9397-08002B2CF9AE}" pid="18" name="FSC#EJPDCFG@15.1700:HierarchyFourthLevel">
    <vt:lpwstr/>
  </property>
  <property fmtid="{D5CDD505-2E9C-101B-9397-08002B2CF9AE}" pid="19" name="FSC#EJPDCFG@15.1700:HierarchySecondLevel">
    <vt:lpwstr/>
  </property>
  <property fmtid="{D5CDD505-2E9C-101B-9397-08002B2CF9AE}" pid="20" name="FSC#EJPDCFG@15.1700:HierarchyThirdLevel">
    <vt:lpwstr/>
  </property>
  <property fmtid="{D5CDD505-2E9C-101B-9397-08002B2CF9AE}" pid="21" name="FSC#EJPDCFG@15.1700:ObjaddressContentObject">
    <vt:lpwstr>COO.2180.109.5.175895</vt:lpwstr>
  </property>
  <property fmtid="{D5CDD505-2E9C-101B-9397-08002B2CF9AE}" pid="22" name="FSC#EJPDCFG@15.1700:OU">
    <vt:lpwstr>Fachbereich Straf- und Massnahmenvollzug</vt:lpwstr>
  </property>
  <property fmtid="{D5CDD505-2E9C-101B-9397-08002B2CF9AE}" pid="23" name="FSC#EJPDIMPORT@100.2000:Recipient">
    <vt:lpwstr/>
  </property>
  <property fmtid="{D5CDD505-2E9C-101B-9397-08002B2CF9AE}" pid="24" name="FSC#EJPDCFG@15.1700:Recipient">
    <vt:lpwstr/>
  </property>
  <property fmtid="{D5CDD505-2E9C-101B-9397-08002B2CF9AE}" pid="25" name="FSC#EJPDCFG@15.1700:RecipientCity">
    <vt:lpwstr/>
  </property>
  <property fmtid="{D5CDD505-2E9C-101B-9397-08002B2CF9AE}" pid="26" name="FSC#EJPDCFG@15.1700:RecipientContactFirstname">
    <vt:lpwstr/>
  </property>
  <property fmtid="{D5CDD505-2E9C-101B-9397-08002B2CF9AE}" pid="27" name="FSC#EJPDCFG@15.1700:RecipientContactSalutation">
    <vt:lpwstr/>
  </property>
  <property fmtid="{D5CDD505-2E9C-101B-9397-08002B2CF9AE}" pid="28" name="FSC#EJPDCFG@15.1700:RecipientContactSurname">
    <vt:lpwstr/>
  </property>
  <property fmtid="{D5CDD505-2E9C-101B-9397-08002B2CF9AE}" pid="29" name="FSC#EJPDCFG@15.1700:RecipientCountry">
    <vt:lpwstr/>
  </property>
  <property fmtid="{D5CDD505-2E9C-101B-9397-08002B2CF9AE}" pid="30" name="FSC#EJPDCFG@15.1700:RecipientDate">
    <vt:lpwstr/>
  </property>
  <property fmtid="{D5CDD505-2E9C-101B-9397-08002B2CF9AE}" pid="31" name="FSC#EJPDCFG@15.1700:RecipientEMail">
    <vt:lpwstr/>
  </property>
  <property fmtid="{D5CDD505-2E9C-101B-9397-08002B2CF9AE}" pid="32" name="FSC#EJPDCFG@15.1700:RecipientFirstname">
    <vt:lpwstr/>
  </property>
  <property fmtid="{D5CDD505-2E9C-101B-9397-08002B2CF9AE}" pid="33" name="FSC#EJPDCFG@15.1700:RecipientOrgname">
    <vt:lpwstr/>
  </property>
  <property fmtid="{D5CDD505-2E9C-101B-9397-08002B2CF9AE}" pid="34" name="FSC#EJPDCFG@15.1700:RecipientPOBox">
    <vt:lpwstr/>
  </property>
  <property fmtid="{D5CDD505-2E9C-101B-9397-08002B2CF9AE}" pid="35" name="FSC#EJPDCFG@15.1700:RecipientSalutation">
    <vt:lpwstr/>
  </property>
  <property fmtid="{D5CDD505-2E9C-101B-9397-08002B2CF9AE}" pid="36" name="FSC#EJPDCFG@15.1700:RecipientStreet">
    <vt:lpwstr/>
  </property>
  <property fmtid="{D5CDD505-2E9C-101B-9397-08002B2CF9AE}" pid="37" name="FSC#EJPDCFG@15.1700:RecipientSurname">
    <vt:lpwstr/>
  </property>
  <property fmtid="{D5CDD505-2E9C-101B-9397-08002B2CF9AE}" pid="38" name="FSC#EJPDCFG@15.1700:RecipientTitle">
    <vt:lpwstr/>
  </property>
  <property fmtid="{D5CDD505-2E9C-101B-9397-08002B2CF9AE}" pid="39" name="FSC#EJPDCFG@15.1700:RecipientZIPCode">
    <vt:lpwstr/>
  </property>
  <property fmtid="{D5CDD505-2E9C-101B-9397-08002B2CF9AE}" pid="40" name="FSC#EJPDCFG@15.1700:SubfileClassification">
    <vt:lpwstr>Nicht klassifiziert</vt:lpwstr>
  </property>
  <property fmtid="{D5CDD505-2E9C-101B-9397-08002B2CF9AE}" pid="41" name="FSC#EJPDCFG@15.1700:SubfileDossierRef">
    <vt:lpwstr>323.0/2015/2014/00562</vt:lpwstr>
  </property>
  <property fmtid="{D5CDD505-2E9C-101B-9397-08002B2CF9AE}" pid="42" name="FSC#EJPDCFG@15.1700:SubfileResponsibleAddress">
    <vt:lpwstr/>
  </property>
  <property fmtid="{D5CDD505-2E9C-101B-9397-08002B2CF9AE}" pid="43" name="FSC#EJPDCFG@15.1700:SubfileResponsibleEmail">
    <vt:lpwstr/>
  </property>
  <property fmtid="{D5CDD505-2E9C-101B-9397-08002B2CF9AE}" pid="44" name="FSC#EJPDCFG@15.1700:SubfileResponsibleFirstname">
    <vt:lpwstr/>
  </property>
  <property fmtid="{D5CDD505-2E9C-101B-9397-08002B2CF9AE}" pid="45" name="FSC#EJPDCFG@15.1700:SubfileResponsibleInitials">
    <vt:lpwstr/>
  </property>
  <property fmtid="{D5CDD505-2E9C-101B-9397-08002B2CF9AE}" pid="46" name="FSC#EJPDCFG@15.1700:SubfileResponsibleProfession">
    <vt:lpwstr/>
  </property>
  <property fmtid="{D5CDD505-2E9C-101B-9397-08002B2CF9AE}" pid="47" name="FSC#EJPDCFG@15.1700:SubfileResponsibleSalutation">
    <vt:lpwstr/>
  </property>
  <property fmtid="{D5CDD505-2E9C-101B-9397-08002B2CF9AE}" pid="48" name="FSC#EJPDCFG@15.1700:SubfileResponsibleSurname">
    <vt:lpwstr/>
  </property>
  <property fmtid="{D5CDD505-2E9C-101B-9397-08002B2CF9AE}" pid="49" name="FSC#EJPDCFG@15.1700:SubfileResponsibleTelFax">
    <vt:lpwstr/>
  </property>
  <property fmtid="{D5CDD505-2E9C-101B-9397-08002B2CF9AE}" pid="50" name="FSC#EJPDCFG@15.1700:SubfileResponsibleTelOffice">
    <vt:lpwstr/>
  </property>
  <property fmtid="{D5CDD505-2E9C-101B-9397-08002B2CF9AE}" pid="51" name="FSC#EJPDCFG@15.1700:SubfileResponsibleUrl">
    <vt:lpwstr/>
  </property>
  <property fmtid="{D5CDD505-2E9C-101B-9397-08002B2CF9AE}" pid="52" name="FSC#EJPDCFG@15.1700:SubfileSubject">
    <vt:lpwstr>Selbstdeklaration D Überprüfung 2015</vt:lpwstr>
  </property>
  <property fmtid="{D5CDD505-2E9C-101B-9397-08002B2CF9AE}" pid="53" name="FSC#EJPDCFG@15.1700:SubfileTitle">
    <vt:lpwstr>Selbstdeklaration D Überprüfung 2015</vt:lpwstr>
  </property>
  <property fmtid="{D5CDD505-2E9C-101B-9397-08002B2CF9AE}" pid="54" name="FSC#EJPDIMPORT@100.2000:PersonnelSurname">
    <vt:lpwstr/>
  </property>
  <property fmtid="{D5CDD505-2E9C-101B-9397-08002B2CF9AE}" pid="55" name="FSC#EJPDIMPORT@100.2000:PersonnelFirstname">
    <vt:lpwstr/>
  </property>
  <property fmtid="{D5CDD505-2E9C-101B-9397-08002B2CF9AE}" pid="56" name="FSC#EJPDIMPORT@100.2000:PersonnelBirthday">
    <vt:lpwstr/>
  </property>
  <property fmtid="{D5CDD505-2E9C-101B-9397-08002B2CF9AE}" pid="57" name="FSC#EJPDIMPORT@100.2000:PersonnelProfession">
    <vt:lpwstr/>
  </property>
  <property fmtid="{D5CDD505-2E9C-101B-9397-08002B2CF9AE}" pid="58" name="FSC#EJPDIMPORT@100.2000:PersonnelAddress">
    <vt:lpwstr/>
  </property>
  <property fmtid="{D5CDD505-2E9C-101B-9397-08002B2CF9AE}" pid="59" name="FSC#EJPDIMPORT@100.2000:PersonnelOrgAddress">
    <vt:lpwstr/>
  </property>
  <property fmtid="{D5CDD505-2E9C-101B-9397-08002B2CF9AE}" pid="60" name="FSC#EJPDIMPORT@100.2000:PersonnelOrgname">
    <vt:lpwstr/>
  </property>
  <property fmtid="{D5CDD505-2E9C-101B-9397-08002B2CF9AE}" pid="61" name="FSC#COOSYSTEM@1.1:Container">
    <vt:lpwstr>COO.2180.109.5.175895</vt:lpwstr>
  </property>
  <property fmtid="{D5CDD505-2E9C-101B-9397-08002B2CF9AE}" pid="62" name="FSC#COOELAK@1.1001:Subject">
    <vt:lpwstr/>
  </property>
  <property fmtid="{D5CDD505-2E9C-101B-9397-08002B2CF9AE}" pid="63" name="FSC#COOELAK@1.1001:FileReference">
    <vt:lpwstr>323.0/2015/2014/00562</vt:lpwstr>
  </property>
  <property fmtid="{D5CDD505-2E9C-101B-9397-08002B2CF9AE}" pid="64" name="FSC#COOELAK@1.1001:FileRefYear">
    <vt:lpwstr>2014</vt:lpwstr>
  </property>
  <property fmtid="{D5CDD505-2E9C-101B-9397-08002B2CF9AE}" pid="65" name="FSC#COOELAK@1.1001:FileRefOrdinal">
    <vt:lpwstr>562</vt:lpwstr>
  </property>
  <property fmtid="{D5CDD505-2E9C-101B-9397-08002B2CF9AE}" pid="66" name="FSC#COOELAK@1.1001:FileRefOU">
    <vt:lpwstr>BJ-SMV</vt:lpwstr>
  </property>
  <property fmtid="{D5CDD505-2E9C-101B-9397-08002B2CF9AE}" pid="67" name="FSC#COOELAK@1.1001:Organization">
    <vt:lpwstr/>
  </property>
  <property fmtid="{D5CDD505-2E9C-101B-9397-08002B2CF9AE}" pid="68" name="FSC#COOELAK@1.1001:Owner">
    <vt:lpwstr>Stämpfli Andrea</vt:lpwstr>
  </property>
  <property fmtid="{D5CDD505-2E9C-101B-9397-08002B2CF9AE}" pid="69" name="FSC#COOELAK@1.1001:OwnerExtension">
    <vt:lpwstr>+41 58 462 41 28</vt:lpwstr>
  </property>
  <property fmtid="{D5CDD505-2E9C-101B-9397-08002B2CF9AE}" pid="70" name="FSC#COOELAK@1.1001:OwnerFaxExtension">
    <vt:lpwstr>+41 58 462 78 73</vt:lpwstr>
  </property>
  <property fmtid="{D5CDD505-2E9C-101B-9397-08002B2CF9AE}" pid="71" name="FSC#COOELAK@1.1001:DispatchedBy">
    <vt:lpwstr/>
  </property>
  <property fmtid="{D5CDD505-2E9C-101B-9397-08002B2CF9AE}" pid="72" name="FSC#COOELAK@1.1001:DispatchedAt">
    <vt:lpwstr/>
  </property>
  <property fmtid="{D5CDD505-2E9C-101B-9397-08002B2CF9AE}" pid="73" name="FSC#COOELAK@1.1001:ApprovedBy">
    <vt:lpwstr/>
  </property>
  <property fmtid="{D5CDD505-2E9C-101B-9397-08002B2CF9AE}" pid="74" name="FSC#COOELAK@1.1001:ApprovedAt">
    <vt:lpwstr/>
  </property>
  <property fmtid="{D5CDD505-2E9C-101B-9397-08002B2CF9AE}" pid="75" name="FSC#COOELAK@1.1001:Department">
    <vt:lpwstr>Fachbereich Straf- und Massnahmenvollzug (BJ-SMV)</vt:lpwstr>
  </property>
  <property fmtid="{D5CDD505-2E9C-101B-9397-08002B2CF9AE}" pid="76" name="FSC#COOELAK@1.1001:CreatedAt">
    <vt:lpwstr>12.08.2014</vt:lpwstr>
  </property>
  <property fmtid="{D5CDD505-2E9C-101B-9397-08002B2CF9AE}" pid="77" name="FSC#COOELAK@1.1001:OU">
    <vt:lpwstr>Fachbereich Straf- und Massnahmenvollzug (BJ-SMV)</vt:lpwstr>
  </property>
  <property fmtid="{D5CDD505-2E9C-101B-9397-08002B2CF9AE}" pid="78" name="FSC#COOELAK@1.1001:Priority">
    <vt:lpwstr> ()</vt:lpwstr>
  </property>
  <property fmtid="{D5CDD505-2E9C-101B-9397-08002B2CF9AE}" pid="79" name="FSC#COOELAK@1.1001:ObjBarCode">
    <vt:lpwstr>*COO.2180.109.5.175895*</vt:lpwstr>
  </property>
  <property fmtid="{D5CDD505-2E9C-101B-9397-08002B2CF9AE}" pid="80" name="FSC#COOELAK@1.1001:RefBarCode">
    <vt:lpwstr>*COO.2180.109.8.989437*</vt:lpwstr>
  </property>
  <property fmtid="{D5CDD505-2E9C-101B-9397-08002B2CF9AE}" pid="81" name="FSC#COOELAK@1.1001:FileRefBarCode">
    <vt:lpwstr>*323.0/2015/2014/00562*</vt:lpwstr>
  </property>
  <property fmtid="{D5CDD505-2E9C-101B-9397-08002B2CF9AE}" pid="82" name="FSC#COOELAK@1.1001:ExternalRef">
    <vt:lpwstr/>
  </property>
  <property fmtid="{D5CDD505-2E9C-101B-9397-08002B2CF9AE}" pid="83" name="FSC#COOELAK@1.1001:IncomingNumber">
    <vt:lpwstr/>
  </property>
  <property fmtid="{D5CDD505-2E9C-101B-9397-08002B2CF9AE}" pid="84" name="FSC#COOELAK@1.1001:IncomingSubject">
    <vt:lpwstr/>
  </property>
  <property fmtid="{D5CDD505-2E9C-101B-9397-08002B2CF9AE}" pid="85" name="FSC#COOELAK@1.1001:ProcessResponsible">
    <vt:lpwstr/>
  </property>
  <property fmtid="{D5CDD505-2E9C-101B-9397-08002B2CF9AE}" pid="86" name="FSC#COOELAK@1.1001:ProcessResponsiblePhone">
    <vt:lpwstr/>
  </property>
  <property fmtid="{D5CDD505-2E9C-101B-9397-08002B2CF9AE}" pid="87" name="FSC#COOELAK@1.1001:ProcessResponsibleMail">
    <vt:lpwstr/>
  </property>
  <property fmtid="{D5CDD505-2E9C-101B-9397-08002B2CF9AE}" pid="88" name="FSC#COOELAK@1.1001:ProcessResponsibleFax">
    <vt:lpwstr/>
  </property>
  <property fmtid="{D5CDD505-2E9C-101B-9397-08002B2CF9AE}" pid="89" name="FSC#COOELAK@1.1001:ApproverFirstName">
    <vt:lpwstr/>
  </property>
  <property fmtid="{D5CDD505-2E9C-101B-9397-08002B2CF9AE}" pid="90" name="FSC#COOELAK@1.1001:ApproverSurName">
    <vt:lpwstr/>
  </property>
  <property fmtid="{D5CDD505-2E9C-101B-9397-08002B2CF9AE}" pid="91" name="FSC#COOELAK@1.1001:ApproverTitle">
    <vt:lpwstr/>
  </property>
  <property fmtid="{D5CDD505-2E9C-101B-9397-08002B2CF9AE}" pid="92" name="FSC#COOELAK@1.1001:ExternalDate">
    <vt:lpwstr/>
  </property>
  <property fmtid="{D5CDD505-2E9C-101B-9397-08002B2CF9AE}" pid="93" name="FSC#COOELAK@1.1001:SettlementApprovedAt">
    <vt:lpwstr/>
  </property>
  <property fmtid="{D5CDD505-2E9C-101B-9397-08002B2CF9AE}" pid="94" name="FSC#COOELAK@1.1001:BaseNumber">
    <vt:lpwstr>323.0</vt:lpwstr>
  </property>
  <property fmtid="{D5CDD505-2E9C-101B-9397-08002B2CF9AE}" pid="95" name="FSC#COOELAK@1.1001:CurrentUserRolePos">
    <vt:lpwstr>Sachbearbeiter/in</vt:lpwstr>
  </property>
  <property fmtid="{D5CDD505-2E9C-101B-9397-08002B2CF9AE}" pid="96" name="FSC#COOELAK@1.1001:CurrentUserEmail">
    <vt:lpwstr>barbara.leuthold@bj.admin.ch</vt:lpwstr>
  </property>
  <property fmtid="{D5CDD505-2E9C-101B-9397-08002B2CF9AE}" pid="97" name="FSC#ELAKGOV@1.1001:PersonalSubjGender">
    <vt:lpwstr/>
  </property>
  <property fmtid="{D5CDD505-2E9C-101B-9397-08002B2CF9AE}" pid="98" name="FSC#ELAKGOV@1.1001:PersonalSubjFirstName">
    <vt:lpwstr/>
  </property>
  <property fmtid="{D5CDD505-2E9C-101B-9397-08002B2CF9AE}" pid="99" name="FSC#ELAKGOV@1.1001:PersonalSubjSurName">
    <vt:lpwstr/>
  </property>
  <property fmtid="{D5CDD505-2E9C-101B-9397-08002B2CF9AE}" pid="100" name="FSC#ELAKGOV@1.1001:PersonalSubjSalutation">
    <vt:lpwstr/>
  </property>
  <property fmtid="{D5CDD505-2E9C-101B-9397-08002B2CF9AE}" pid="101" name="FSC#ELAKGOV@1.1001:PersonalSubjAddress">
    <vt:lpwstr/>
  </property>
  <property fmtid="{D5CDD505-2E9C-101B-9397-08002B2CF9AE}" pid="102" name="FSC#ATSTATECFG@1.1001:Office">
    <vt:lpwstr/>
  </property>
  <property fmtid="{D5CDD505-2E9C-101B-9397-08002B2CF9AE}" pid="103" name="FSC#ATSTATECFG@1.1001:Agent">
    <vt:lpwstr/>
  </property>
  <property fmtid="{D5CDD505-2E9C-101B-9397-08002B2CF9AE}" pid="104" name="FSC#ATSTATECFG@1.1001:AgentPhone">
    <vt:lpwstr/>
  </property>
  <property fmtid="{D5CDD505-2E9C-101B-9397-08002B2CF9AE}" pid="105" name="FSC#ATSTATECFG@1.1001:DepartmentFax">
    <vt:lpwstr/>
  </property>
  <property fmtid="{D5CDD505-2E9C-101B-9397-08002B2CF9AE}" pid="106" name="FSC#ATSTATECFG@1.1001:DepartmentEmail">
    <vt:lpwstr/>
  </property>
  <property fmtid="{D5CDD505-2E9C-101B-9397-08002B2CF9AE}" pid="107" name="FSC#ATSTATECFG@1.1001:SubfileDate">
    <vt:lpwstr>12.08.2014</vt:lpwstr>
  </property>
  <property fmtid="{D5CDD505-2E9C-101B-9397-08002B2CF9AE}" pid="108" name="FSC#ATSTATECFG@1.1001:SubfileSubject">
    <vt:lpwstr/>
  </property>
  <property fmtid="{D5CDD505-2E9C-101B-9397-08002B2CF9AE}" pid="109" name="FSC#ATSTATECFG@1.1001:DepartmentZipCode">
    <vt:lpwstr/>
  </property>
  <property fmtid="{D5CDD505-2E9C-101B-9397-08002B2CF9AE}" pid="110" name="FSC#ATSTATECFG@1.1001:DepartmentCountry">
    <vt:lpwstr/>
  </property>
  <property fmtid="{D5CDD505-2E9C-101B-9397-08002B2CF9AE}" pid="111" name="FSC#ATSTATECFG@1.1001:DepartmentCity">
    <vt:lpwstr/>
  </property>
  <property fmtid="{D5CDD505-2E9C-101B-9397-08002B2CF9AE}" pid="112" name="FSC#ATSTATECFG@1.1001:DepartmentStreet">
    <vt:lpwstr/>
  </property>
  <property fmtid="{D5CDD505-2E9C-101B-9397-08002B2CF9AE}" pid="113" name="FSC#ATSTATECFG@1.1001:DepartmentDVR">
    <vt:lpwstr/>
  </property>
  <property fmtid="{D5CDD505-2E9C-101B-9397-08002B2CF9AE}" pid="114" name="FSC#ATSTATECFG@1.1001:DepartmentUID">
    <vt:lpwstr/>
  </property>
  <property fmtid="{D5CDD505-2E9C-101B-9397-08002B2CF9AE}" pid="115" name="FSC#ATSTATECFG@1.1001:SubfileReference">
    <vt:lpwstr>323.0/2015/2014/00562</vt:lpwstr>
  </property>
  <property fmtid="{D5CDD505-2E9C-101B-9397-08002B2CF9AE}" pid="116" name="FSC#ATSTATECFG@1.1001:Clause">
    <vt:lpwstr/>
  </property>
  <property fmtid="{D5CDD505-2E9C-101B-9397-08002B2CF9AE}" pid="117" name="FSC#ATSTATECFG@1.1001:ApprovedSignature">
    <vt:lpwstr/>
  </property>
  <property fmtid="{D5CDD505-2E9C-101B-9397-08002B2CF9AE}" pid="118" name="FSC#ATSTATECFG@1.1001:BankAccount">
    <vt:lpwstr/>
  </property>
  <property fmtid="{D5CDD505-2E9C-101B-9397-08002B2CF9AE}" pid="119" name="FSC#ATSTATECFG@1.1001:BankAccountOwner">
    <vt:lpwstr/>
  </property>
  <property fmtid="{D5CDD505-2E9C-101B-9397-08002B2CF9AE}" pid="120" name="FSC#ATSTATECFG@1.1001:BankInstitute">
    <vt:lpwstr/>
  </property>
  <property fmtid="{D5CDD505-2E9C-101B-9397-08002B2CF9AE}" pid="121" name="FSC#ATSTATECFG@1.1001:BankAccountID">
    <vt:lpwstr/>
  </property>
  <property fmtid="{D5CDD505-2E9C-101B-9397-08002B2CF9AE}" pid="122" name="FSC#ATSTATECFG@1.1001:BankAccountIBAN">
    <vt:lpwstr/>
  </property>
  <property fmtid="{D5CDD505-2E9C-101B-9397-08002B2CF9AE}" pid="123" name="FSC#ATSTATECFG@1.1001:BankAccountBIC">
    <vt:lpwstr/>
  </property>
  <property fmtid="{D5CDD505-2E9C-101B-9397-08002B2CF9AE}" pid="124" name="FSC#ATSTATECFG@1.1001:BankName">
    <vt:lpwstr/>
  </property>
  <property fmtid="{D5CDD505-2E9C-101B-9397-08002B2CF9AE}" pid="125" name="FSC#FSCFOLIO@1.1001:docpropproject">
    <vt:lpwstr/>
  </property>
</Properties>
</file>